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240" yWindow="525" windowWidth="18855" windowHeight="7365" tabRatio="597"/>
  </bookViews>
  <sheets>
    <sheet name="Кол.дет " sheetId="33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16" r:id="rId17"/>
    <sheet name="17" sheetId="17" r:id="rId18"/>
    <sheet name="18" sheetId="18" r:id="rId19"/>
    <sheet name="19" sheetId="19" r:id="rId20"/>
    <sheet name="20" sheetId="20" r:id="rId21"/>
    <sheet name="21" sheetId="21" r:id="rId22"/>
    <sheet name="22" sheetId="22" r:id="rId23"/>
    <sheet name="23" sheetId="23" r:id="rId24"/>
    <sheet name="24" sheetId="24" r:id="rId25"/>
    <sheet name="25" sheetId="25" r:id="rId26"/>
    <sheet name="26" sheetId="26" state="hidden" r:id="rId27"/>
    <sheet name="27" sheetId="27" state="hidden" r:id="rId28"/>
    <sheet name="28" sheetId="28" state="hidden" r:id="rId29"/>
    <sheet name="29" sheetId="29" state="hidden" r:id="rId30"/>
    <sheet name="30" sheetId="30" state="hidden" r:id="rId31"/>
    <sheet name="31" sheetId="31" state="hidden" r:id="rId32"/>
    <sheet name="Итог" sheetId="32" r:id="rId33"/>
  </sheets>
  <calcPr calcId="124519"/>
  <extLst>
    <ext uri="GoogleSheetsCustomDataVersion1">
      <go:sheetsCustomData xmlns:go="http://customooxmlschemas.google.com/" r:id="" roundtripDataSignature="AMtx7mgFlDo01n9/gX/07VPd2i34rvvB8A=="/>
    </ext>
  </extLst>
</workbook>
</file>

<file path=xl/calcChain.xml><?xml version="1.0" encoding="utf-8"?>
<calcChain xmlns="http://schemas.openxmlformats.org/spreadsheetml/2006/main">
  <c r="C28" i="32"/>
  <c r="B18" i="25"/>
  <c r="C15"/>
  <c r="D6"/>
  <c r="D7" s="1"/>
  <c r="E7" s="1"/>
  <c r="A3"/>
  <c r="B18" i="24"/>
  <c r="C15"/>
  <c r="D6"/>
  <c r="D9" s="1"/>
  <c r="E9" s="1"/>
  <c r="A3"/>
  <c r="B18" i="23"/>
  <c r="C15"/>
  <c r="D6"/>
  <c r="D8" s="1"/>
  <c r="E8" s="1"/>
  <c r="A3"/>
  <c r="B18" i="22"/>
  <c r="C15"/>
  <c r="D6"/>
  <c r="D9" s="1"/>
  <c r="E9" s="1"/>
  <c r="A3"/>
  <c r="B18" i="21"/>
  <c r="C15"/>
  <c r="D6"/>
  <c r="D9" s="1"/>
  <c r="E9" s="1"/>
  <c r="A3"/>
  <c r="B18" i="20"/>
  <c r="C15"/>
  <c r="D6"/>
  <c r="D8" s="1"/>
  <c r="E8" s="1"/>
  <c r="A3"/>
  <c r="B18" i="19"/>
  <c r="C15"/>
  <c r="D6"/>
  <c r="D9" s="1"/>
  <c r="E9" s="1"/>
  <c r="A3"/>
  <c r="B18" i="18"/>
  <c r="C15"/>
  <c r="D6"/>
  <c r="D8" s="1"/>
  <c r="E8" s="1"/>
  <c r="A3"/>
  <c r="B18" i="17"/>
  <c r="C15"/>
  <c r="D6"/>
  <c r="D9" s="1"/>
  <c r="E9" s="1"/>
  <c r="A3"/>
  <c r="B18" i="16"/>
  <c r="C15"/>
  <c r="D6"/>
  <c r="D9" s="1"/>
  <c r="E9" s="1"/>
  <c r="A3"/>
  <c r="A3" i="14"/>
  <c r="D6"/>
  <c r="E6" s="1"/>
  <c r="C15"/>
  <c r="B18"/>
  <c r="B18" i="15"/>
  <c r="C15"/>
  <c r="D6"/>
  <c r="D8" s="1"/>
  <c r="E8" s="1"/>
  <c r="A3"/>
  <c r="B18" i="13"/>
  <c r="C15"/>
  <c r="D6"/>
  <c r="D7" s="1"/>
  <c r="E7" s="1"/>
  <c r="A3"/>
  <c r="D10" i="14" l="1"/>
  <c r="E10" s="1"/>
  <c r="D8" i="16"/>
  <c r="D7" i="14"/>
  <c r="E7" s="1"/>
  <c r="D7" i="16"/>
  <c r="D7" i="19"/>
  <c r="E7" s="1"/>
  <c r="D7" i="21"/>
  <c r="E7" s="1"/>
  <c r="D12" i="23"/>
  <c r="E12" s="1"/>
  <c r="D9" i="14"/>
  <c r="E9" s="1"/>
  <c r="E6" i="16"/>
  <c r="D7" i="22"/>
  <c r="E7" s="1"/>
  <c r="D12" i="16"/>
  <c r="E12" s="1"/>
  <c r="D28" i="32"/>
  <c r="E6" i="25"/>
  <c r="D8"/>
  <c r="E8" s="1"/>
  <c r="D9"/>
  <c r="E9" s="1"/>
  <c r="D7" i="24"/>
  <c r="E7" s="1"/>
  <c r="D10"/>
  <c r="E10" s="1"/>
  <c r="E6"/>
  <c r="D8"/>
  <c r="E8" s="1"/>
  <c r="D11"/>
  <c r="E11" s="1"/>
  <c r="D9" i="23"/>
  <c r="D7"/>
  <c r="D10"/>
  <c r="E10" s="1"/>
  <c r="E6"/>
  <c r="D10" i="22"/>
  <c r="E10" s="1"/>
  <c r="E6"/>
  <c r="D8"/>
  <c r="E8" s="1"/>
  <c r="D11"/>
  <c r="E11" s="1"/>
  <c r="D10" i="21"/>
  <c r="E10" s="1"/>
  <c r="E6"/>
  <c r="D8"/>
  <c r="E8" s="1"/>
  <c r="D11"/>
  <c r="E11" s="1"/>
  <c r="D9" i="20"/>
  <c r="E9" s="1"/>
  <c r="D7"/>
  <c r="E7" s="1"/>
  <c r="D10"/>
  <c r="E10" s="1"/>
  <c r="E6"/>
  <c r="E15" s="1"/>
  <c r="D10" i="19"/>
  <c r="E10" s="1"/>
  <c r="E6"/>
  <c r="D8"/>
  <c r="E8" s="1"/>
  <c r="D11"/>
  <c r="E11" s="1"/>
  <c r="D9" i="18"/>
  <c r="E9" s="1"/>
  <c r="D7"/>
  <c r="E7" s="1"/>
  <c r="D10"/>
  <c r="E10" s="1"/>
  <c r="E6"/>
  <c r="D7" i="17"/>
  <c r="E7" s="1"/>
  <c r="D10"/>
  <c r="E10" s="1"/>
  <c r="E6"/>
  <c r="D8"/>
  <c r="E8" s="1"/>
  <c r="D11"/>
  <c r="E11" s="1"/>
  <c r="D11" i="14"/>
  <c r="E11" s="1"/>
  <c r="D8"/>
  <c r="E8" s="1"/>
  <c r="E15" s="1"/>
  <c r="D9" i="15"/>
  <c r="E9" s="1"/>
  <c r="D7"/>
  <c r="E7" s="1"/>
  <c r="D10"/>
  <c r="E10" s="1"/>
  <c r="E6"/>
  <c r="E6" i="13"/>
  <c r="D8"/>
  <c r="E8" s="1"/>
  <c r="D9"/>
  <c r="E9" s="1"/>
  <c r="E15" i="21" l="1"/>
  <c r="E15" i="18"/>
  <c r="E8" i="16"/>
  <c r="D11"/>
  <c r="E11" s="1"/>
  <c r="E15" i="15"/>
  <c r="E15" i="19"/>
  <c r="E15" i="22"/>
  <c r="E9" i="23"/>
  <c r="D13"/>
  <c r="E13" s="1"/>
  <c r="E7"/>
  <c r="D11"/>
  <c r="E11" s="1"/>
  <c r="E7" i="16"/>
  <c r="D10"/>
  <c r="E10" s="1"/>
  <c r="E15" i="25"/>
  <c r="E15" i="24"/>
  <c r="E15" i="17"/>
  <c r="E15" i="13"/>
  <c r="E15" i="23" l="1"/>
  <c r="E28" i="32" s="1"/>
  <c r="E15" i="16"/>
  <c r="D6" i="12" l="1"/>
  <c r="D6" i="6"/>
  <c r="D6" i="9"/>
  <c r="D6" i="8"/>
  <c r="D6" i="1"/>
  <c r="D6" i="3"/>
  <c r="A3" i="32"/>
  <c r="A3" i="12"/>
  <c r="A3" i="11"/>
  <c r="A3" i="10"/>
  <c r="A3" i="9"/>
  <c r="A3" i="8"/>
  <c r="A3" i="7"/>
  <c r="A3" i="6"/>
  <c r="A3" i="5"/>
  <c r="A3" i="4"/>
  <c r="A3" i="3"/>
  <c r="A3" i="2"/>
  <c r="A3" i="1"/>
  <c r="B38" i="32"/>
  <c r="B18" i="1"/>
  <c r="D6" i="5" l="1"/>
  <c r="D6" i="2"/>
  <c r="B18" i="12"/>
  <c r="B18" i="11"/>
  <c r="B18" i="10"/>
  <c r="B18" i="9"/>
  <c r="B18" i="8"/>
  <c r="B18" i="7"/>
  <c r="B18" i="6"/>
  <c r="B18" i="5"/>
  <c r="B18" i="4"/>
  <c r="B18" i="3"/>
  <c r="B18" i="2"/>
  <c r="C30" i="32" l="1"/>
  <c r="C29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D26"/>
  <c r="D11" i="9"/>
  <c r="E11" s="1"/>
  <c r="D8" i="3"/>
  <c r="E8" s="1"/>
  <c r="D30" i="32"/>
  <c r="D29"/>
  <c r="D27"/>
  <c r="D22"/>
  <c r="D6" i="11"/>
  <c r="D16" i="32" s="1"/>
  <c r="D6" i="10"/>
  <c r="D6" i="7"/>
  <c r="D12" i="32" s="1"/>
  <c r="D6" i="4"/>
  <c r="D9" i="32" s="1"/>
  <c r="D25"/>
  <c r="D24"/>
  <c r="D23"/>
  <c r="D21"/>
  <c r="D20"/>
  <c r="D19"/>
  <c r="D18"/>
  <c r="D15"/>
  <c r="D14"/>
  <c r="D13"/>
  <c r="D11"/>
  <c r="D10"/>
  <c r="D7"/>
  <c r="C15" i="12"/>
  <c r="D11"/>
  <c r="E11" s="1"/>
  <c r="D10"/>
  <c r="E10" s="1"/>
  <c r="D9"/>
  <c r="E9" s="1"/>
  <c r="D8"/>
  <c r="E8" s="1"/>
  <c r="D7"/>
  <c r="D17" i="32" s="1"/>
  <c r="E6" i="12"/>
  <c r="C15" i="11"/>
  <c r="D10"/>
  <c r="E10" s="1"/>
  <c r="D9"/>
  <c r="D8"/>
  <c r="D7"/>
  <c r="E6"/>
  <c r="C15" i="10"/>
  <c r="D11"/>
  <c r="E11" s="1"/>
  <c r="D10"/>
  <c r="E10" s="1"/>
  <c r="D9"/>
  <c r="E9" s="1"/>
  <c r="D8"/>
  <c r="E8" s="1"/>
  <c r="D7"/>
  <c r="E7" s="1"/>
  <c r="E6"/>
  <c r="C15" i="9"/>
  <c r="D10"/>
  <c r="E10" s="1"/>
  <c r="D8"/>
  <c r="E8" s="1"/>
  <c r="C15" i="8"/>
  <c r="D10"/>
  <c r="E10" s="1"/>
  <c r="D9"/>
  <c r="E9" s="1"/>
  <c r="D8"/>
  <c r="E8" s="1"/>
  <c r="D7"/>
  <c r="E7" s="1"/>
  <c r="E6"/>
  <c r="C15" i="7"/>
  <c r="D11"/>
  <c r="E11" s="1"/>
  <c r="D10"/>
  <c r="E10" s="1"/>
  <c r="D9"/>
  <c r="E9" s="1"/>
  <c r="D8"/>
  <c r="E8" s="1"/>
  <c r="D7"/>
  <c r="E7" s="1"/>
  <c r="E6"/>
  <c r="C15" i="6"/>
  <c r="D10"/>
  <c r="E10" s="1"/>
  <c r="D9"/>
  <c r="E9" s="1"/>
  <c r="D8"/>
  <c r="E8" s="1"/>
  <c r="D7"/>
  <c r="E7" s="1"/>
  <c r="E6"/>
  <c r="C15" i="5"/>
  <c r="D11"/>
  <c r="E11" s="1"/>
  <c r="D10"/>
  <c r="E10" s="1"/>
  <c r="D9"/>
  <c r="E9" s="1"/>
  <c r="D8"/>
  <c r="E8" s="1"/>
  <c r="D7"/>
  <c r="E7" s="1"/>
  <c r="E6"/>
  <c r="C15" i="4"/>
  <c r="D9"/>
  <c r="D7"/>
  <c r="E6"/>
  <c r="C15" i="3"/>
  <c r="D10"/>
  <c r="E10" s="1"/>
  <c r="D7"/>
  <c r="E7" s="1"/>
  <c r="C15" i="2"/>
  <c r="D11"/>
  <c r="E11" s="1"/>
  <c r="D10"/>
  <c r="E10" s="1"/>
  <c r="D9"/>
  <c r="E9" s="1"/>
  <c r="D8"/>
  <c r="E8" s="1"/>
  <c r="D7"/>
  <c r="E7" s="1"/>
  <c r="E6"/>
  <c r="C15" i="1"/>
  <c r="D8"/>
  <c r="E8" s="1"/>
  <c r="E7" i="4" l="1"/>
  <c r="D10"/>
  <c r="E10" s="1"/>
  <c r="E9" i="11"/>
  <c r="D13"/>
  <c r="E13" s="1"/>
  <c r="E8"/>
  <c r="D12"/>
  <c r="E12" s="1"/>
  <c r="E9" i="4"/>
  <c r="D12"/>
  <c r="E12" s="1"/>
  <c r="E7" i="11"/>
  <c r="D11"/>
  <c r="E11" s="1"/>
  <c r="E29" i="32"/>
  <c r="D8" i="4"/>
  <c r="E6" i="3"/>
  <c r="D9"/>
  <c r="E9" s="1"/>
  <c r="D8" i="32"/>
  <c r="D7" i="9"/>
  <c r="E7" s="1"/>
  <c r="E6"/>
  <c r="D9"/>
  <c r="E9" s="1"/>
  <c r="E30" i="32"/>
  <c r="E27"/>
  <c r="E23"/>
  <c r="E19"/>
  <c r="E15" i="7"/>
  <c r="E12" i="32" s="1"/>
  <c r="E15" i="6"/>
  <c r="E11" i="32" s="1"/>
  <c r="D6"/>
  <c r="D33" s="1"/>
  <c r="D7" i="1"/>
  <c r="E7" s="1"/>
  <c r="E6"/>
  <c r="D9"/>
  <c r="E9" s="1"/>
  <c r="E15" i="5"/>
  <c r="E10" i="32" s="1"/>
  <c r="E15" i="8"/>
  <c r="E13" i="32" s="1"/>
  <c r="E18"/>
  <c r="E20"/>
  <c r="E24"/>
  <c r="E15" i="2"/>
  <c r="E7" i="32" s="1"/>
  <c r="E15" i="10"/>
  <c r="E15" i="32" s="1"/>
  <c r="E15" i="11"/>
  <c r="E16" i="32" s="1"/>
  <c r="E21"/>
  <c r="E22"/>
  <c r="E25"/>
  <c r="E26"/>
  <c r="E7" i="12"/>
  <c r="E15" s="1"/>
  <c r="E17" i="32" s="1"/>
  <c r="E8" i="4" l="1"/>
  <c r="E15" s="1"/>
  <c r="E9" i="32" s="1"/>
  <c r="D11" i="4"/>
  <c r="E11" s="1"/>
  <c r="E15" i="3"/>
  <c r="E8" i="32" s="1"/>
  <c r="E15" i="9"/>
  <c r="E14" i="32" s="1"/>
  <c r="E15" i="1"/>
  <c r="E6" i="32" s="1"/>
  <c r="E33" l="1"/>
  <c r="C35" s="1"/>
</calcChain>
</file>

<file path=xl/sharedStrings.xml><?xml version="1.0" encoding="utf-8"?>
<sst xmlns="http://schemas.openxmlformats.org/spreadsheetml/2006/main" count="489" uniqueCount="148">
  <si>
    <t>АКТ № 1</t>
  </si>
  <si>
    <t>№</t>
  </si>
  <si>
    <t>Наименование блюда</t>
  </si>
  <si>
    <t>Цена</t>
  </si>
  <si>
    <t>Кол-во детей</t>
  </si>
  <si>
    <t>Итого</t>
  </si>
  <si>
    <t>Рассольник</t>
  </si>
  <si>
    <t>Плов с курицей</t>
  </si>
  <si>
    <t xml:space="preserve">Салат морковный с яблком </t>
  </si>
  <si>
    <t xml:space="preserve">Компот из сухофруктов </t>
  </si>
  <si>
    <t>Хлеб</t>
  </si>
  <si>
    <t>Бананы</t>
  </si>
  <si>
    <t>Кексы</t>
  </si>
  <si>
    <t>ВСЕГО:</t>
  </si>
  <si>
    <t>Заказчик</t>
  </si>
  <si>
    <t>Поставщик</t>
  </si>
  <si>
    <t>ИП Гандалов И.А.
______________ Гандалов И.А.</t>
  </si>
  <si>
    <t>АКТ № 2</t>
  </si>
  <si>
    <t>Суп с макаронами и курицей</t>
  </si>
  <si>
    <t xml:space="preserve">Голубцы с пшеничной крупой </t>
  </si>
  <si>
    <t>Яйцо отварное</t>
  </si>
  <si>
    <t>Икра кабачковая</t>
  </si>
  <si>
    <t xml:space="preserve">Сок осветленный </t>
  </si>
  <si>
    <t>АКТ № 3</t>
  </si>
  <si>
    <t>Суп молочный с рисом</t>
  </si>
  <si>
    <t>Йогурт</t>
  </si>
  <si>
    <t xml:space="preserve">Хлеб </t>
  </si>
  <si>
    <t xml:space="preserve">Каша кукурузная с тефтелями </t>
  </si>
  <si>
    <t xml:space="preserve">Чай с сахаром </t>
  </si>
  <si>
    <t>АКТ № 4</t>
  </si>
  <si>
    <t xml:space="preserve">Борщ с капустой и картофелем </t>
  </si>
  <si>
    <t>Каша гречневая с люля</t>
  </si>
  <si>
    <t>Сок с мякотью</t>
  </si>
  <si>
    <t>АКТ № 5</t>
  </si>
  <si>
    <t>Суп гороховый с курицей</t>
  </si>
  <si>
    <t>Макароны с котлетой</t>
  </si>
  <si>
    <t>Салат свекольный</t>
  </si>
  <si>
    <t>Яблоко</t>
  </si>
  <si>
    <t>Какао</t>
  </si>
  <si>
    <t>АКТ № 6</t>
  </si>
  <si>
    <t>Суп картофельный с курицей</t>
  </si>
  <si>
    <t>Каша пшеничная с сосиской</t>
  </si>
  <si>
    <t>Салат с капустой</t>
  </si>
  <si>
    <t>АКТ № 7</t>
  </si>
  <si>
    <t>Суп рыбный</t>
  </si>
  <si>
    <t xml:space="preserve">Омлет натуральный с сосиской </t>
  </si>
  <si>
    <t xml:space="preserve">Салат из зеленого горошка </t>
  </si>
  <si>
    <t xml:space="preserve">Печенье </t>
  </si>
  <si>
    <t>АКТ № 8</t>
  </si>
  <si>
    <t>Суп крестьянский с ячневой крупой</t>
  </si>
  <si>
    <t>Рис рыссыпчатый с тефтелями</t>
  </si>
  <si>
    <t xml:space="preserve">Соус сметанно-томатный </t>
  </si>
  <si>
    <t xml:space="preserve">Винегрет овощной </t>
  </si>
  <si>
    <t xml:space="preserve">Пряник </t>
  </si>
  <si>
    <t>АКТ № 9</t>
  </si>
  <si>
    <t>Суп молочный с вермешелью</t>
  </si>
  <si>
    <t>Каша рисовая рассыпчатая с фруктами</t>
  </si>
  <si>
    <t>Кефир с сахаром</t>
  </si>
  <si>
    <t>Зефир</t>
  </si>
  <si>
    <t xml:space="preserve">Груша </t>
  </si>
  <si>
    <t>АКТ № 10</t>
  </si>
  <si>
    <t>Суп харчо с курицей</t>
  </si>
  <si>
    <t xml:space="preserve">Каша кукурузная с голубцом </t>
  </si>
  <si>
    <t xml:space="preserve">Салат морковно-яблочный со сметаной </t>
  </si>
  <si>
    <t xml:space="preserve">Какао с молоком </t>
  </si>
  <si>
    <t>АКТ № 11</t>
  </si>
  <si>
    <t>Суп картофельный с макаронами</t>
  </si>
  <si>
    <t>Рыба тушенная с овощами</t>
  </si>
  <si>
    <t xml:space="preserve">Салат из свеклы с зеленым горошком </t>
  </si>
  <si>
    <t>АКТ № 12</t>
  </si>
  <si>
    <t>АКТ № 13</t>
  </si>
  <si>
    <t>АКТ № 14</t>
  </si>
  <si>
    <t>АКТ № 15</t>
  </si>
  <si>
    <t>АКТ № 16</t>
  </si>
  <si>
    <t>АКТ № 17</t>
  </si>
  <si>
    <t>АКТ № 18</t>
  </si>
  <si>
    <t>АКТ № 19</t>
  </si>
  <si>
    <t>АКТ № 20</t>
  </si>
  <si>
    <t>АКТ № 21</t>
  </si>
  <si>
    <t>АКТ № 22</t>
  </si>
  <si>
    <t>АКТ № 23</t>
  </si>
  <si>
    <t>АКТ № 24</t>
  </si>
  <si>
    <t>АКТ № 25</t>
  </si>
  <si>
    <t>Реестр актов №1</t>
  </si>
  <si>
    <t>Наименование документа</t>
  </si>
  <si>
    <t>Дата документа</t>
  </si>
  <si>
    <t>Сумма</t>
  </si>
  <si>
    <t>Акт №1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</si>
  <si>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</si>
  <si>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</si>
  <si>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</si>
  <si>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</si>
  <si>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</si>
  <si>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</si>
  <si>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</si>
  <si>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</si>
  <si>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</si>
  <si>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</si>
  <si>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</si>
  <si>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Акт №13</t>
  </si>
  <si>
    <t>Акт №14</t>
  </si>
  <si>
    <t>Акт №15</t>
  </si>
  <si>
    <t>Акт №16</t>
  </si>
  <si>
    <t>Акт №17</t>
  </si>
  <si>
    <t>Акт №18</t>
  </si>
  <si>
    <t>Акт №19</t>
  </si>
  <si>
    <t>Акт №20</t>
  </si>
  <si>
    <t>Акт №21</t>
  </si>
  <si>
    <t>Акт №22</t>
  </si>
  <si>
    <t>Акт №23</t>
  </si>
  <si>
    <t>Акт №24</t>
  </si>
  <si>
    <t>Акт №25</t>
  </si>
  <si>
    <t>В среднем сумма на 1 ребенка</t>
  </si>
  <si>
    <t xml:space="preserve">Детей обычно </t>
  </si>
  <si>
    <t>Детей в субботу</t>
  </si>
  <si>
    <t>МКОУ " _______________  СОШ"</t>
  </si>
  <si>
    <t xml:space="preserve">Вписав сюда инициалы вы автоматически разместите их на всех страницах </t>
  </si>
  <si>
    <t>←</t>
  </si>
  <si>
    <t xml:space="preserve"> Директор МКОУ "______________СОШ" ________________(Ф.И.О.)</t>
  </si>
  <si>
    <t xml:space="preserve">об организации ежедневного горячего питания по
</t>
  </si>
  <si>
    <t>об организации ежедневного горячего питания по</t>
  </si>
  <si>
    <t>02.11.2020 г.</t>
  </si>
  <si>
    <t>03.11.2020 г.</t>
  </si>
  <si>
    <t>04.11.2020 г.</t>
  </si>
  <si>
    <t>05.11.2020 г.</t>
  </si>
  <si>
    <t>06.11.2020 г.</t>
  </si>
  <si>
    <t>07.11.2020 г.</t>
  </si>
  <si>
    <t>09.11.2020 г.</t>
  </si>
  <si>
    <t>10.11.2020 г.</t>
  </si>
  <si>
    <t>12.11.2020 г.</t>
  </si>
  <si>
    <t>13.11.2020 г.</t>
  </si>
  <si>
    <t>14.11.2020 г.</t>
  </si>
  <si>
    <t>16.11.2020 г.</t>
  </si>
  <si>
    <t>17.11.2020 г.</t>
  </si>
  <si>
    <t>19.11.2020 г.</t>
  </si>
  <si>
    <t>20.11.2020 г.</t>
  </si>
  <si>
    <t>21.11.2020 г.</t>
  </si>
  <si>
    <t>23.11.2020 г.</t>
  </si>
  <si>
    <t>24.11.2020 г.</t>
  </si>
  <si>
    <t>26.11.2020 г.</t>
  </si>
  <si>
    <t>27.11.2020 г.</t>
  </si>
  <si>
    <t>28.11.2020 г.</t>
  </si>
  <si>
    <t>30.11.2020 г.</t>
  </si>
  <si>
    <t>11.11.2020 г.</t>
  </si>
  <si>
    <t>18.11.2020 г.</t>
  </si>
  <si>
    <t>25.11.2020 г.</t>
  </si>
  <si>
    <r>
      <rPr>
        <b/>
        <sz val="11"/>
        <color rgb="FFC00000"/>
        <rFont val="Arial"/>
        <family val="2"/>
        <charset val="204"/>
      </rPr>
      <t xml:space="preserve">Для изменения количества детей за все дни  (за исключением субботы ) - введите значение в левый столбец( "детей обычно" ) . Для изменения количества детей в субботу введите значение в правый столбец ("детей в субботу" ) . </t>
    </r>
    <r>
      <rPr>
        <b/>
        <sz val="11"/>
        <color theme="1"/>
        <rFont val="Calibri"/>
        <family val="2"/>
        <charset val="204"/>
        <scheme val="minor"/>
      </rPr>
      <t xml:space="preserve">Внимание !  </t>
    </r>
    <r>
      <rPr>
        <sz val="11"/>
        <color theme="1"/>
        <rFont val="Arial"/>
      </rPr>
      <t>При вводе данных в соотвествующие колонны  меняется количество детей за все дни .</t>
    </r>
  </si>
  <si>
    <t xml:space="preserve">Макароны с сыром 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</si>
</sst>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#,##0.00\ &quot;₽&quot;"/>
    <numFmt numFmtId="166" formatCode="#,##0.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22">
    <font>
      <sz val="11"/>
      <color theme="1"/>
      <name val="Arial"/>
    </font>
    <font>
      <sz val="11"/>
      <color theme="1"/>
      <name val="Times New Roman"/>
    </font>
    <font>
      <sz val="11"/>
      <name val="Arial"/>
    </font>
    <font>
      <b/>
      <sz val="11"/>
      <color theme="1"/>
      <name val="Times New Roman"/>
    </font>
    <font>
      <b/>
      <i/>
      <sz val="11"/>
      <color theme="1"/>
      <name val="Times New Roman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36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1"/>
      <color rgb="FFC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166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165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7" fontId="1" fillId="0" borderId="2" xfId="0" applyNumberFormat="1" applyFont="1" applyBorder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8" fontId="3" fillId="0" borderId="2" xfId="0" applyNumberFormat="1" applyFont="1" applyBorder="1"/>
    <xf numFmtId="167" fontId="3" fillId="0" borderId="2" xfId="0" applyNumberFormat="1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1" fontId="5" fillId="0" borderId="2" xfId="0" applyNumberFormat="1" applyFont="1" applyBorder="1"/>
    <xf numFmtId="165" fontId="7" fillId="0" borderId="2" xfId="0" applyNumberFormat="1" applyFont="1" applyBorder="1"/>
    <xf numFmtId="0" fontId="5" fillId="0" borderId="4" xfId="0" applyFont="1" applyBorder="1"/>
    <xf numFmtId="0" fontId="5" fillId="0" borderId="2" xfId="0" applyFont="1" applyBorder="1" applyAlignment="1">
      <alignment horizontal="right"/>
    </xf>
    <xf numFmtId="3" fontId="6" fillId="0" borderId="2" xfId="0" applyNumberFormat="1" applyFont="1" applyBorder="1"/>
    <xf numFmtId="165" fontId="6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65" fontId="7" fillId="0" borderId="0" xfId="0" applyNumberFormat="1" applyFont="1"/>
    <xf numFmtId="3" fontId="6" fillId="0" borderId="0" xfId="0" applyNumberFormat="1" applyFont="1"/>
    <xf numFmtId="165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Border="1"/>
    <xf numFmtId="1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/>
    <xf numFmtId="165" fontId="11" fillId="0" borderId="0" xfId="0" applyNumberFormat="1" applyFont="1" applyAlignment="1"/>
    <xf numFmtId="0" fontId="0" fillId="0" borderId="0" xfId="0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9" xfId="0" applyFill="1" applyBorder="1"/>
    <xf numFmtId="0" fontId="0" fillId="0" borderId="10" xfId="0" applyBorder="1"/>
    <xf numFmtId="0" fontId="0" fillId="0" borderId="6" xfId="0" applyBorder="1"/>
    <xf numFmtId="0" fontId="0" fillId="0" borderId="0" xfId="0" applyBorder="1" applyAlignment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13" fillId="0" borderId="2" xfId="0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3" xfId="0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" xfId="0" applyFont="1" applyBorder="1" applyAlignment="1">
      <alignment horizontal="right"/>
    </xf>
    <xf numFmtId="0" fontId="13" fillId="0" borderId="0" xfId="0" applyFont="1"/>
    <xf numFmtId="167" fontId="13" fillId="0" borderId="2" xfId="0" applyNumberFormat="1" applyFont="1" applyBorder="1"/>
    <xf numFmtId="165" fontId="13" fillId="0" borderId="2" xfId="0" applyNumberFormat="1" applyFont="1" applyBorder="1"/>
    <xf numFmtId="168" fontId="13" fillId="0" borderId="2" xfId="0" applyNumberFormat="1" applyFont="1" applyBorder="1"/>
    <xf numFmtId="0" fontId="13" fillId="0" borderId="2" xfId="0" applyFont="1" applyBorder="1" applyAlignment="1">
      <alignment horizontal="left"/>
    </xf>
    <xf numFmtId="166" fontId="13" fillId="0" borderId="2" xfId="0" applyNumberFormat="1" applyFont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vertical="top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24"/>
  <sheetViews>
    <sheetView tabSelected="1" workbookViewId="0">
      <selection activeCell="D4" sqref="D4:E5"/>
    </sheetView>
  </sheetViews>
  <sheetFormatPr defaultRowHeight="14.25"/>
  <cols>
    <col min="1" max="16384" width="9" style="38"/>
  </cols>
  <sheetData>
    <row r="1" spans="1:13" ht="15" customHeight="1">
      <c r="A1" s="79" t="s">
        <v>113</v>
      </c>
      <c r="B1" s="79"/>
      <c r="C1" s="49"/>
      <c r="D1" s="80" t="s">
        <v>114</v>
      </c>
      <c r="E1" s="80"/>
      <c r="F1" s="49"/>
      <c r="H1" s="88" t="s">
        <v>146</v>
      </c>
      <c r="I1" s="89"/>
      <c r="J1" s="89"/>
      <c r="K1" s="89"/>
      <c r="L1" s="89"/>
      <c r="M1" s="89"/>
    </row>
    <row r="2" spans="1:13">
      <c r="A2" s="79"/>
      <c r="B2" s="79"/>
      <c r="C2" s="49"/>
      <c r="D2" s="80"/>
      <c r="E2" s="80"/>
      <c r="F2" s="49"/>
      <c r="H2" s="89"/>
      <c r="I2" s="89"/>
      <c r="J2" s="89"/>
      <c r="K2" s="89"/>
      <c r="L2" s="89"/>
      <c r="M2" s="89"/>
    </row>
    <row r="3" spans="1:13" ht="15" customHeight="1">
      <c r="A3" s="49"/>
      <c r="B3" s="49"/>
      <c r="C3" s="49"/>
      <c r="D3" s="49"/>
      <c r="E3" s="49"/>
      <c r="F3" s="49"/>
      <c r="H3" s="89"/>
      <c r="I3" s="89"/>
      <c r="J3" s="89"/>
      <c r="K3" s="89"/>
      <c r="L3" s="89"/>
      <c r="M3" s="89"/>
    </row>
    <row r="4" spans="1:13" ht="14.25" customHeight="1">
      <c r="A4" s="90">
        <v>59</v>
      </c>
      <c r="B4" s="90"/>
      <c r="C4" s="49"/>
      <c r="D4" s="90">
        <v>44</v>
      </c>
      <c r="E4" s="90"/>
      <c r="F4" s="49"/>
      <c r="H4" s="89"/>
      <c r="I4" s="89"/>
      <c r="J4" s="89"/>
      <c r="K4" s="89"/>
      <c r="L4" s="89"/>
      <c r="M4" s="89"/>
    </row>
    <row r="5" spans="1:13" ht="15" customHeight="1">
      <c r="A5" s="90"/>
      <c r="B5" s="90"/>
      <c r="C5" s="49"/>
      <c r="D5" s="90"/>
      <c r="E5" s="90"/>
      <c r="F5" s="49"/>
      <c r="H5" s="89"/>
      <c r="I5" s="89"/>
      <c r="J5" s="89"/>
      <c r="K5" s="89"/>
      <c r="L5" s="89"/>
      <c r="M5" s="89"/>
    </row>
    <row r="6" spans="1:13">
      <c r="A6" s="49"/>
      <c r="B6" s="49"/>
      <c r="C6" s="49"/>
      <c r="D6" s="49"/>
      <c r="E6" s="49"/>
      <c r="F6" s="49"/>
      <c r="H6" s="89"/>
      <c r="I6" s="89"/>
      <c r="J6" s="89"/>
      <c r="K6" s="89"/>
      <c r="L6" s="89"/>
      <c r="M6" s="89"/>
    </row>
    <row r="7" spans="1:13">
      <c r="A7" s="49"/>
      <c r="B7" s="49"/>
      <c r="C7" s="49"/>
      <c r="D7" s="49"/>
      <c r="E7" s="49"/>
      <c r="F7" s="49"/>
      <c r="H7" s="89"/>
      <c r="I7" s="89"/>
      <c r="J7" s="89"/>
      <c r="K7" s="89"/>
      <c r="L7" s="89"/>
      <c r="M7" s="89"/>
    </row>
    <row r="8" spans="1:13">
      <c r="A8" s="49"/>
      <c r="B8" s="49"/>
      <c r="C8" s="49"/>
      <c r="D8" s="49"/>
      <c r="E8" s="49"/>
      <c r="F8" s="49"/>
      <c r="H8" s="89"/>
      <c r="I8" s="89"/>
      <c r="J8" s="89"/>
      <c r="K8" s="89"/>
      <c r="L8" s="89"/>
      <c r="M8" s="89"/>
    </row>
    <row r="9" spans="1:13">
      <c r="A9" s="49"/>
      <c r="B9" s="49"/>
      <c r="C9" s="49"/>
      <c r="D9" s="49"/>
      <c r="E9" s="49"/>
      <c r="F9" s="49"/>
      <c r="H9" s="89"/>
      <c r="I9" s="89"/>
      <c r="J9" s="89"/>
      <c r="K9" s="89"/>
      <c r="L9" s="89"/>
      <c r="M9" s="89"/>
    </row>
    <row r="10" spans="1:13">
      <c r="A10" s="49"/>
      <c r="B10" s="49"/>
      <c r="C10" s="49"/>
      <c r="D10" s="49"/>
      <c r="E10" s="49"/>
      <c r="F10" s="49"/>
      <c r="H10" s="89"/>
      <c r="I10" s="89"/>
      <c r="J10" s="89"/>
      <c r="K10" s="89"/>
      <c r="L10" s="89"/>
      <c r="M10" s="89"/>
    </row>
    <row r="11" spans="1:13">
      <c r="A11" s="49"/>
      <c r="B11" s="49"/>
      <c r="C11" s="49"/>
      <c r="D11" s="49"/>
      <c r="E11" s="49"/>
      <c r="F11" s="49"/>
      <c r="H11" s="89"/>
      <c r="I11" s="89"/>
      <c r="J11" s="89"/>
      <c r="K11" s="89"/>
      <c r="L11" s="89"/>
      <c r="M11" s="89"/>
    </row>
    <row r="12" spans="1:13">
      <c r="H12" s="89"/>
      <c r="I12" s="89"/>
      <c r="J12" s="89"/>
      <c r="K12" s="89"/>
      <c r="L12" s="89"/>
      <c r="M12" s="89"/>
    </row>
    <row r="14" spans="1:13" ht="15" thickBot="1"/>
    <row r="15" spans="1:13" ht="15" thickBot="1">
      <c r="A15" s="91" t="s">
        <v>14</v>
      </c>
      <c r="B15" s="92"/>
      <c r="C15" s="93"/>
      <c r="F15" s="52"/>
    </row>
    <row r="16" spans="1:13" ht="14.25" customHeight="1">
      <c r="A16" s="84" t="s">
        <v>118</v>
      </c>
      <c r="B16" s="85"/>
      <c r="C16" s="85"/>
      <c r="D16" s="85"/>
      <c r="E16" s="57"/>
      <c r="F16" s="58"/>
      <c r="G16" s="50"/>
      <c r="H16" s="50"/>
      <c r="I16" s="51"/>
    </row>
    <row r="17" spans="1:9">
      <c r="A17" s="86"/>
      <c r="B17" s="87"/>
      <c r="C17" s="87"/>
      <c r="D17" s="87"/>
      <c r="E17" s="44"/>
      <c r="F17" s="52"/>
      <c r="G17" s="81" t="s">
        <v>116</v>
      </c>
      <c r="H17" s="81"/>
      <c r="I17" s="82"/>
    </row>
    <row r="18" spans="1:9">
      <c r="A18" s="86"/>
      <c r="B18" s="87"/>
      <c r="C18" s="87"/>
      <c r="D18" s="87"/>
      <c r="E18" s="44"/>
      <c r="F18" s="52"/>
      <c r="G18" s="81"/>
      <c r="H18" s="81"/>
      <c r="I18" s="82"/>
    </row>
    <row r="19" spans="1:9" ht="14.25" customHeight="1">
      <c r="A19" s="86"/>
      <c r="B19" s="87"/>
      <c r="C19" s="87"/>
      <c r="D19" s="87"/>
      <c r="E19" s="44"/>
      <c r="F19" s="83" t="s">
        <v>117</v>
      </c>
      <c r="G19" s="81"/>
      <c r="H19" s="81"/>
      <c r="I19" s="82"/>
    </row>
    <row r="20" spans="1:9">
      <c r="A20" s="59"/>
      <c r="B20" s="44"/>
      <c r="C20" s="44"/>
      <c r="D20" s="44"/>
      <c r="E20" s="44"/>
      <c r="F20" s="83"/>
      <c r="G20" s="81"/>
      <c r="H20" s="81"/>
      <c r="I20" s="82"/>
    </row>
    <row r="21" spans="1:9" ht="14.25" customHeight="1">
      <c r="A21" s="75" t="s">
        <v>115</v>
      </c>
      <c r="B21" s="76"/>
      <c r="C21" s="76"/>
      <c r="D21" s="76"/>
      <c r="E21" s="44"/>
      <c r="F21" s="44"/>
      <c r="G21" s="81"/>
      <c r="H21" s="81"/>
      <c r="I21" s="82"/>
    </row>
    <row r="22" spans="1:9" ht="14.25" customHeight="1">
      <c r="A22" s="75"/>
      <c r="B22" s="76"/>
      <c r="C22" s="76"/>
      <c r="D22" s="76"/>
      <c r="F22" s="44"/>
      <c r="I22" s="53"/>
    </row>
    <row r="23" spans="1:9">
      <c r="A23" s="75"/>
      <c r="B23" s="76"/>
      <c r="C23" s="76"/>
      <c r="D23" s="76"/>
      <c r="F23" s="44"/>
      <c r="I23" s="53"/>
    </row>
    <row r="24" spans="1:9" ht="15" thickBot="1">
      <c r="A24" s="77"/>
      <c r="B24" s="78"/>
      <c r="C24" s="78"/>
      <c r="D24" s="78"/>
      <c r="E24" s="54"/>
      <c r="F24" s="54"/>
      <c r="G24" s="54"/>
      <c r="H24" s="54"/>
      <c r="I24" s="55"/>
    </row>
  </sheetData>
  <mergeCells count="10">
    <mergeCell ref="A21:D24"/>
    <mergeCell ref="A1:B2"/>
    <mergeCell ref="D1:E2"/>
    <mergeCell ref="G17:I21"/>
    <mergeCell ref="F19:F20"/>
    <mergeCell ref="A16:D19"/>
    <mergeCell ref="H1:M12"/>
    <mergeCell ref="A4:B5"/>
    <mergeCell ref="D4:E5"/>
    <mergeCell ref="A15:C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9.25" bestFit="1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54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143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34</v>
      </c>
      <c r="C6" s="15">
        <v>14.118</v>
      </c>
      <c r="D6" s="2">
        <f>'Кол.дет '!A4</f>
        <v>59</v>
      </c>
      <c r="E6" s="4">
        <f t="shared" ref="E6:E11" si="0">C6*D6</f>
        <v>832.96199999999999</v>
      </c>
    </row>
    <row r="7" spans="1:5">
      <c r="A7" s="2">
        <v>2</v>
      </c>
      <c r="B7" s="62" t="s">
        <v>147</v>
      </c>
      <c r="C7" s="15">
        <v>30.27</v>
      </c>
      <c r="D7" s="2">
        <f>D6</f>
        <v>59</v>
      </c>
      <c r="E7" s="4">
        <f t="shared" si="0"/>
        <v>1785.93</v>
      </c>
    </row>
    <row r="8" spans="1:5">
      <c r="A8" s="2">
        <v>3</v>
      </c>
      <c r="B8" s="62" t="s">
        <v>36</v>
      </c>
      <c r="C8" s="15">
        <v>3.7120000000000002</v>
      </c>
      <c r="D8" s="2">
        <f>D6</f>
        <v>59</v>
      </c>
      <c r="E8" s="4">
        <f t="shared" si="0"/>
        <v>219.00800000000001</v>
      </c>
    </row>
    <row r="9" spans="1:5">
      <c r="A9" s="2">
        <v>4</v>
      </c>
      <c r="B9" s="62" t="s">
        <v>10</v>
      </c>
      <c r="C9" s="15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37</v>
      </c>
      <c r="C10" s="15">
        <v>4.5</v>
      </c>
      <c r="D10" s="2">
        <f>D6</f>
        <v>59</v>
      </c>
      <c r="E10" s="4">
        <f t="shared" si="0"/>
        <v>265.5</v>
      </c>
    </row>
    <row r="11" spans="1:5">
      <c r="A11" s="2">
        <v>6</v>
      </c>
      <c r="B11" s="62" t="s">
        <v>38</v>
      </c>
      <c r="C11" s="15">
        <v>6</v>
      </c>
      <c r="D11" s="2">
        <f>D6</f>
        <v>59</v>
      </c>
      <c r="E11" s="4">
        <f t="shared" si="0"/>
        <v>354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3598.9999999999995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2.1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60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129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44</v>
      </c>
      <c r="C6" s="17">
        <v>10.795</v>
      </c>
      <c r="D6" s="2">
        <f>'Кол.дет '!A4</f>
        <v>59</v>
      </c>
      <c r="E6" s="4">
        <f t="shared" ref="E6:E11" si="0">C6*D6</f>
        <v>636.90499999999997</v>
      </c>
    </row>
    <row r="7" spans="1:5">
      <c r="A7" s="2">
        <v>2</v>
      </c>
      <c r="B7" s="73" t="s">
        <v>45</v>
      </c>
      <c r="C7" s="17">
        <v>34.295000000000002</v>
      </c>
      <c r="D7" s="2">
        <f>D6</f>
        <v>59</v>
      </c>
      <c r="E7" s="4">
        <f t="shared" si="0"/>
        <v>2023.4050000000002</v>
      </c>
    </row>
    <row r="8" spans="1:5">
      <c r="A8" s="2">
        <v>3</v>
      </c>
      <c r="B8" s="73" t="s">
        <v>46</v>
      </c>
      <c r="C8" s="18">
        <v>7.76</v>
      </c>
      <c r="D8" s="2">
        <f>D6</f>
        <v>59</v>
      </c>
      <c r="E8" s="4">
        <f t="shared" si="0"/>
        <v>457.84</v>
      </c>
    </row>
    <row r="9" spans="1:5">
      <c r="A9" s="2">
        <v>4</v>
      </c>
      <c r="B9" s="62" t="s">
        <v>28</v>
      </c>
      <c r="C9" s="18">
        <v>1.55</v>
      </c>
      <c r="D9" s="2">
        <f>D6</f>
        <v>59</v>
      </c>
      <c r="E9" s="4">
        <f t="shared" si="0"/>
        <v>91.45</v>
      </c>
    </row>
    <row r="10" spans="1:5">
      <c r="A10" s="2">
        <v>5</v>
      </c>
      <c r="B10" s="73" t="s">
        <v>47</v>
      </c>
      <c r="C10" s="18">
        <v>4.2</v>
      </c>
      <c r="D10" s="2">
        <f>D6</f>
        <v>59</v>
      </c>
      <c r="E10" s="4">
        <f t="shared" si="0"/>
        <v>247.8</v>
      </c>
    </row>
    <row r="11" spans="1:5">
      <c r="A11" s="2">
        <v>6</v>
      </c>
      <c r="B11" s="73" t="s">
        <v>10</v>
      </c>
      <c r="C11" s="18">
        <v>2.4</v>
      </c>
      <c r="D11" s="2">
        <f>D6</f>
        <v>59</v>
      </c>
      <c r="E11" s="4">
        <f t="shared" si="0"/>
        <v>141.6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3599.0000000000005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E1001"/>
  <sheetViews>
    <sheetView workbookViewId="0">
      <selection activeCell="E10" sqref="E10:E13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65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130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4" t="s">
        <v>49</v>
      </c>
      <c r="C6" s="15">
        <v>9.6481999999999992</v>
      </c>
      <c r="D6" s="2">
        <f>'Кол.дет '!A4</f>
        <v>59</v>
      </c>
      <c r="E6" s="4">
        <f t="shared" ref="E6:E13" si="0">C6*D6</f>
        <v>569.24379999999996</v>
      </c>
    </row>
    <row r="7" spans="1:5">
      <c r="A7" s="2">
        <v>2</v>
      </c>
      <c r="B7" s="73" t="s">
        <v>50</v>
      </c>
      <c r="C7" s="15">
        <v>24.016400000000001</v>
      </c>
      <c r="D7" s="2">
        <f>D6</f>
        <v>59</v>
      </c>
      <c r="E7" s="4">
        <f t="shared" si="0"/>
        <v>1416.9675999999999</v>
      </c>
    </row>
    <row r="8" spans="1:5">
      <c r="A8" s="2">
        <v>3</v>
      </c>
      <c r="B8" s="73" t="s">
        <v>51</v>
      </c>
      <c r="C8" s="15">
        <v>2.3650000000000002</v>
      </c>
      <c r="D8" s="2">
        <f>D6</f>
        <v>59</v>
      </c>
      <c r="E8" s="4">
        <f t="shared" si="0"/>
        <v>139.53500000000003</v>
      </c>
    </row>
    <row r="9" spans="1:5">
      <c r="A9" s="2">
        <v>4</v>
      </c>
      <c r="B9" s="62" t="s">
        <v>9</v>
      </c>
      <c r="C9" s="15">
        <v>3.2949999999999999</v>
      </c>
      <c r="D9" s="2">
        <f>D6</f>
        <v>59</v>
      </c>
      <c r="E9" s="4">
        <f t="shared" si="0"/>
        <v>194.405</v>
      </c>
    </row>
    <row r="10" spans="1:5">
      <c r="A10" s="2">
        <v>5</v>
      </c>
      <c r="B10" s="73" t="s">
        <v>52</v>
      </c>
      <c r="C10" s="15">
        <v>4.2454000000000001</v>
      </c>
      <c r="D10" s="2">
        <f>D6</f>
        <v>59</v>
      </c>
      <c r="E10" s="4">
        <f t="shared" si="0"/>
        <v>250.4786</v>
      </c>
    </row>
    <row r="11" spans="1:5">
      <c r="A11" s="2">
        <v>6</v>
      </c>
      <c r="B11" s="73" t="s">
        <v>10</v>
      </c>
      <c r="C11" s="16">
        <v>2.4</v>
      </c>
      <c r="D11" s="2">
        <f t="shared" ref="D11:D13" si="1">D7</f>
        <v>59</v>
      </c>
      <c r="E11" s="4">
        <f t="shared" si="0"/>
        <v>141.6</v>
      </c>
    </row>
    <row r="12" spans="1:5">
      <c r="A12" s="2">
        <v>7</v>
      </c>
      <c r="B12" s="73" t="s">
        <v>37</v>
      </c>
      <c r="C12" s="16">
        <v>10.53</v>
      </c>
      <c r="D12" s="2">
        <f t="shared" si="1"/>
        <v>59</v>
      </c>
      <c r="E12" s="4">
        <f t="shared" si="0"/>
        <v>621.27</v>
      </c>
    </row>
    <row r="13" spans="1:5">
      <c r="A13" s="2">
        <v>8</v>
      </c>
      <c r="B13" s="73" t="s">
        <v>53</v>
      </c>
      <c r="C13" s="16">
        <v>4.5</v>
      </c>
      <c r="D13" s="2">
        <f t="shared" si="1"/>
        <v>59</v>
      </c>
      <c r="E13" s="4">
        <f t="shared" si="0"/>
        <v>265.5</v>
      </c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 ht="30" customHeight="1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69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131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55</v>
      </c>
      <c r="C6" s="16">
        <v>11.146000000000001</v>
      </c>
      <c r="D6" s="2">
        <f>'Кол.дет '!D4</f>
        <v>44</v>
      </c>
      <c r="E6" s="4">
        <f t="shared" ref="E6:E11" si="0">C6*D6</f>
        <v>490.42400000000004</v>
      </c>
    </row>
    <row r="7" spans="1:5">
      <c r="A7" s="2">
        <v>2</v>
      </c>
      <c r="B7" s="73" t="s">
        <v>56</v>
      </c>
      <c r="C7" s="16">
        <v>15.023999999999999</v>
      </c>
      <c r="D7" s="2">
        <f>D6</f>
        <v>44</v>
      </c>
      <c r="E7" s="4">
        <f t="shared" si="0"/>
        <v>661.05599999999993</v>
      </c>
    </row>
    <row r="8" spans="1:5">
      <c r="A8" s="2">
        <v>3</v>
      </c>
      <c r="B8" s="73" t="s">
        <v>57</v>
      </c>
      <c r="C8" s="16">
        <v>13.15</v>
      </c>
      <c r="D8" s="2">
        <f>D6</f>
        <v>44</v>
      </c>
      <c r="E8" s="4">
        <f t="shared" si="0"/>
        <v>578.6</v>
      </c>
    </row>
    <row r="9" spans="1:5">
      <c r="A9" s="2">
        <v>4</v>
      </c>
      <c r="B9" s="73" t="s">
        <v>10</v>
      </c>
      <c r="C9" s="16">
        <v>2.4</v>
      </c>
      <c r="D9" s="2">
        <f>D6</f>
        <v>44</v>
      </c>
      <c r="E9" s="4">
        <f t="shared" si="0"/>
        <v>105.6</v>
      </c>
    </row>
    <row r="10" spans="1:5">
      <c r="A10" s="2">
        <v>5</v>
      </c>
      <c r="B10" s="73" t="s">
        <v>58</v>
      </c>
      <c r="C10" s="16">
        <v>8</v>
      </c>
      <c r="D10" s="2">
        <f>D6</f>
        <v>44</v>
      </c>
      <c r="E10" s="4">
        <f t="shared" si="0"/>
        <v>352</v>
      </c>
    </row>
    <row r="11" spans="1:5">
      <c r="A11" s="2">
        <v>6</v>
      </c>
      <c r="B11" s="73" t="s">
        <v>59</v>
      </c>
      <c r="C11" s="16">
        <v>11.28</v>
      </c>
      <c r="D11" s="2">
        <f>D6</f>
        <v>44</v>
      </c>
      <c r="E11" s="4">
        <f t="shared" si="0"/>
        <v>496.32</v>
      </c>
    </row>
    <row r="12" spans="1:5">
      <c r="A12" s="2">
        <v>7</v>
      </c>
      <c r="B12" s="66"/>
      <c r="C12" s="20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2684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style="46" customWidth="1"/>
    <col min="2" max="2" width="32.75" style="46" customWidth="1"/>
    <col min="3" max="3" width="10.25" style="46" customWidth="1"/>
    <col min="4" max="4" width="11.625" style="46" customWidth="1"/>
    <col min="5" max="5" width="9.375" style="46" customWidth="1"/>
    <col min="6" max="26" width="7.625" style="46" customWidth="1"/>
    <col min="27" max="16384" width="12.625" style="46"/>
  </cols>
  <sheetData>
    <row r="1" spans="1:5">
      <c r="A1" s="107" t="s">
        <v>70</v>
      </c>
      <c r="B1" s="95"/>
      <c r="C1" s="95"/>
      <c r="D1" s="95"/>
      <c r="E1" s="95"/>
    </row>
    <row r="2" spans="1:5">
      <c r="A2" s="102" t="s">
        <v>119</v>
      </c>
      <c r="B2" s="94"/>
      <c r="C2" s="94"/>
      <c r="D2" s="94"/>
      <c r="E2" s="94"/>
    </row>
    <row r="3" spans="1:5">
      <c r="A3" s="99" t="str">
        <f>'Кол.дет '!A21</f>
        <v>МКОУ " _______________  СОШ"</v>
      </c>
      <c r="B3" s="99"/>
      <c r="C3" s="99"/>
      <c r="D3" s="99"/>
      <c r="E3" s="99"/>
    </row>
    <row r="4" spans="1:5">
      <c r="A4" s="1"/>
      <c r="B4" s="1"/>
      <c r="C4" s="1"/>
      <c r="D4" s="105" t="s">
        <v>132</v>
      </c>
      <c r="E4" s="100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30</v>
      </c>
      <c r="C6" s="15">
        <v>16.080200000000001</v>
      </c>
      <c r="D6" s="2">
        <f>'Кол.дет '!A4</f>
        <v>59</v>
      </c>
      <c r="E6" s="4">
        <f t="shared" ref="E6:E9" si="0">C6*D6</f>
        <v>948.73180000000013</v>
      </c>
    </row>
    <row r="7" spans="1:5">
      <c r="A7" s="2">
        <v>2</v>
      </c>
      <c r="B7" s="62" t="s">
        <v>31</v>
      </c>
      <c r="C7" s="15">
        <v>28.5198</v>
      </c>
      <c r="D7" s="2">
        <f>D6</f>
        <v>59</v>
      </c>
      <c r="E7" s="4">
        <f t="shared" si="0"/>
        <v>1682.6682000000001</v>
      </c>
    </row>
    <row r="8" spans="1:5">
      <c r="A8" s="2">
        <v>3</v>
      </c>
      <c r="B8" s="62" t="s">
        <v>32</v>
      </c>
      <c r="C8" s="16">
        <v>14</v>
      </c>
      <c r="D8" s="2">
        <f>D6</f>
        <v>59</v>
      </c>
      <c r="E8" s="4">
        <f t="shared" si="0"/>
        <v>826</v>
      </c>
    </row>
    <row r="9" spans="1:5">
      <c r="A9" s="2">
        <v>4</v>
      </c>
      <c r="B9" s="63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/>
      <c r="C10" s="4"/>
      <c r="D10" s="2"/>
      <c r="E10" s="4"/>
    </row>
    <row r="11" spans="1:5">
      <c r="A11" s="2">
        <v>6</v>
      </c>
      <c r="B11" s="60"/>
      <c r="C11" s="6"/>
      <c r="D11" s="2"/>
      <c r="E11" s="4"/>
    </row>
    <row r="12" spans="1:5">
      <c r="A12" s="2">
        <v>7</v>
      </c>
      <c r="B12" s="60"/>
      <c r="C12" s="6"/>
      <c r="D12" s="2"/>
      <c r="E12" s="4"/>
    </row>
    <row r="13" spans="1:5">
      <c r="A13" s="2">
        <v>8</v>
      </c>
      <c r="B13" s="61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8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>
      <c r="B19" s="47"/>
      <c r="C19" s="96"/>
      <c r="D19" s="95"/>
      <c r="E19" s="95"/>
    </row>
    <row r="20" spans="1:5">
      <c r="B20" s="14"/>
      <c r="C20" s="97"/>
      <c r="D20" s="95"/>
      <c r="E20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19:E19"/>
    <mergeCell ref="C20:E20"/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2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71</v>
      </c>
      <c r="B1" s="107"/>
      <c r="C1" s="107"/>
      <c r="D1" s="107"/>
      <c r="E1" s="107"/>
    </row>
    <row r="2" spans="1:5" ht="15" customHeight="1">
      <c r="A2" s="103" t="s">
        <v>120</v>
      </c>
      <c r="B2" s="103"/>
      <c r="C2" s="103"/>
      <c r="D2" s="103"/>
      <c r="E2" s="103"/>
    </row>
    <row r="3" spans="1:5" ht="15" customHeigh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133</v>
      </c>
      <c r="E4" s="105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4" t="s">
        <v>34</v>
      </c>
      <c r="C6" s="3">
        <v>14.1235</v>
      </c>
      <c r="D6" s="2">
        <f>'Кол.дет '!A4</f>
        <v>59</v>
      </c>
      <c r="E6" s="4">
        <f t="shared" ref="E6:E11" si="0">C6*D6</f>
        <v>833.28650000000005</v>
      </c>
    </row>
    <row r="7" spans="1:5">
      <c r="A7" s="2">
        <v>2</v>
      </c>
      <c r="B7" s="65" t="s">
        <v>35</v>
      </c>
      <c r="C7" s="3">
        <v>30.264500000000002</v>
      </c>
      <c r="D7" s="2">
        <f>D6</f>
        <v>59</v>
      </c>
      <c r="E7" s="4">
        <f t="shared" si="0"/>
        <v>1785.6055000000001</v>
      </c>
    </row>
    <row r="8" spans="1:5">
      <c r="A8" s="2">
        <v>3</v>
      </c>
      <c r="B8" s="62" t="s">
        <v>36</v>
      </c>
      <c r="C8" s="3">
        <v>3.7120000000000002</v>
      </c>
      <c r="D8" s="2">
        <f>D6</f>
        <v>59</v>
      </c>
      <c r="E8" s="4">
        <f t="shared" si="0"/>
        <v>219.00800000000001</v>
      </c>
    </row>
    <row r="9" spans="1:5">
      <c r="A9" s="2">
        <v>4</v>
      </c>
      <c r="B9" s="62" t="s">
        <v>10</v>
      </c>
      <c r="C9" s="4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37</v>
      </c>
      <c r="C10" s="4">
        <v>4.5</v>
      </c>
      <c r="D10" s="2">
        <f>D6</f>
        <v>59</v>
      </c>
      <c r="E10" s="4">
        <f t="shared" si="0"/>
        <v>265.5</v>
      </c>
    </row>
    <row r="11" spans="1:5">
      <c r="A11" s="2">
        <v>6</v>
      </c>
      <c r="B11" s="62" t="s">
        <v>38</v>
      </c>
      <c r="C11" s="4">
        <v>6</v>
      </c>
      <c r="D11" s="2">
        <f>D6</f>
        <v>59</v>
      </c>
      <c r="E11" s="4">
        <f t="shared" si="0"/>
        <v>354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3599</v>
      </c>
    </row>
    <row r="16" spans="1:5" ht="30" customHeight="1">
      <c r="A16" s="1"/>
      <c r="B16" s="11"/>
      <c r="C16" s="108"/>
      <c r="D16" s="108"/>
      <c r="E16" s="108"/>
    </row>
    <row r="17" spans="1:5">
      <c r="A17" s="1"/>
      <c r="B17" s="48" t="s">
        <v>14</v>
      </c>
      <c r="C17" s="101" t="s">
        <v>15</v>
      </c>
      <c r="D17" s="101"/>
      <c r="E17" s="101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4"/>
      <c r="E18" s="94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bestFit="1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72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144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40</v>
      </c>
      <c r="C6" s="15">
        <v>14.555</v>
      </c>
      <c r="D6" s="2">
        <f>'Кол.дет '!A4</f>
        <v>59</v>
      </c>
      <c r="E6" s="4">
        <f t="shared" ref="E6:E10" si="0">C6*D6</f>
        <v>858.745</v>
      </c>
    </row>
    <row r="7" spans="1:5">
      <c r="A7" s="2">
        <v>2</v>
      </c>
      <c r="B7" s="62" t="s">
        <v>41</v>
      </c>
      <c r="C7" s="15">
        <v>23.317</v>
      </c>
      <c r="D7" s="2">
        <f>D6</f>
        <v>59</v>
      </c>
      <c r="E7" s="4">
        <f t="shared" si="0"/>
        <v>1375.703</v>
      </c>
    </row>
    <row r="8" spans="1:5">
      <c r="A8" s="2">
        <v>3</v>
      </c>
      <c r="B8" s="62" t="s">
        <v>42</v>
      </c>
      <c r="C8" s="15">
        <v>6.7279999999999998</v>
      </c>
      <c r="D8" s="2">
        <f>D6</f>
        <v>59</v>
      </c>
      <c r="E8" s="4">
        <f t="shared" si="0"/>
        <v>396.952</v>
      </c>
    </row>
    <row r="9" spans="1:5">
      <c r="A9" s="2">
        <v>4</v>
      </c>
      <c r="B9" s="62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32</v>
      </c>
      <c r="C10" s="16">
        <v>14</v>
      </c>
      <c r="D10" s="2">
        <f>D6</f>
        <v>59</v>
      </c>
      <c r="E10" s="4">
        <f t="shared" si="0"/>
        <v>826</v>
      </c>
    </row>
    <row r="11" spans="1:5">
      <c r="A11" s="2">
        <v>6</v>
      </c>
      <c r="B11" s="7"/>
      <c r="C11" s="8"/>
      <c r="D11" s="2"/>
      <c r="E11" s="4"/>
    </row>
    <row r="12" spans="1:5">
      <c r="A12" s="2">
        <v>7</v>
      </c>
      <c r="B12" s="7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3598.9999999999995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/>
  <dimension ref="A1:E1001"/>
  <sheetViews>
    <sheetView workbookViewId="0">
      <selection activeCell="H16" sqref="H16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73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134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6</v>
      </c>
      <c r="C6" s="3">
        <v>14.977</v>
      </c>
      <c r="D6" s="2">
        <f>'Кол.дет '!A4</f>
        <v>59</v>
      </c>
      <c r="E6" s="4">
        <f t="shared" ref="E6:E12" si="0">C6*D6</f>
        <v>883.64300000000003</v>
      </c>
    </row>
    <row r="7" spans="1:5">
      <c r="A7" s="2">
        <v>2</v>
      </c>
      <c r="B7" s="62" t="s">
        <v>7</v>
      </c>
      <c r="C7" s="3">
        <v>15.21</v>
      </c>
      <c r="D7" s="2">
        <f>D6</f>
        <v>59</v>
      </c>
      <c r="E7" s="4">
        <f t="shared" si="0"/>
        <v>897.3900000000001</v>
      </c>
    </row>
    <row r="8" spans="1:5">
      <c r="A8" s="2">
        <v>3</v>
      </c>
      <c r="B8" s="62" t="s">
        <v>8</v>
      </c>
      <c r="C8" s="3">
        <v>5.1180000000000003</v>
      </c>
      <c r="D8" s="2">
        <f>D6</f>
        <v>59</v>
      </c>
      <c r="E8" s="4">
        <f t="shared" si="0"/>
        <v>301.96200000000005</v>
      </c>
    </row>
    <row r="9" spans="1:5">
      <c r="A9" s="2">
        <v>4</v>
      </c>
      <c r="B9" s="62" t="s">
        <v>9</v>
      </c>
      <c r="C9" s="3">
        <v>3.2949999999999999</v>
      </c>
      <c r="D9" s="2">
        <f>D6</f>
        <v>59</v>
      </c>
      <c r="E9" s="4">
        <f t="shared" si="0"/>
        <v>194.405</v>
      </c>
    </row>
    <row r="10" spans="1:5">
      <c r="A10" s="2">
        <v>5</v>
      </c>
      <c r="B10" s="62" t="s">
        <v>10</v>
      </c>
      <c r="C10" s="4">
        <v>2.4</v>
      </c>
      <c r="D10" s="2">
        <f t="shared" ref="D10:D12" si="1">D7</f>
        <v>59</v>
      </c>
      <c r="E10" s="4">
        <f t="shared" si="0"/>
        <v>141.6</v>
      </c>
    </row>
    <row r="11" spans="1:5">
      <c r="A11" s="2">
        <v>6</v>
      </c>
      <c r="B11" s="62" t="s">
        <v>11</v>
      </c>
      <c r="C11" s="6">
        <v>10</v>
      </c>
      <c r="D11" s="2">
        <f t="shared" si="1"/>
        <v>59</v>
      </c>
      <c r="E11" s="4">
        <f t="shared" si="0"/>
        <v>590</v>
      </c>
    </row>
    <row r="12" spans="1:5">
      <c r="A12" s="2">
        <v>7</v>
      </c>
      <c r="B12" s="62" t="s">
        <v>12</v>
      </c>
      <c r="C12" s="6">
        <v>10</v>
      </c>
      <c r="D12" s="2">
        <f t="shared" si="1"/>
        <v>59</v>
      </c>
      <c r="E12" s="4">
        <f t="shared" si="0"/>
        <v>590</v>
      </c>
    </row>
    <row r="13" spans="1:5">
      <c r="A13" s="2">
        <v>8</v>
      </c>
      <c r="B13" s="66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3599.0000000000005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/>
  <dimension ref="A1:E1001"/>
  <sheetViews>
    <sheetView workbookViewId="0">
      <selection activeCell="A2" sqref="A2:E2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bestFit="1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74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67"/>
      <c r="B4" s="67"/>
      <c r="C4" s="67"/>
      <c r="D4" s="105" t="s">
        <v>135</v>
      </c>
      <c r="E4" s="106"/>
    </row>
    <row r="5" spans="1:5">
      <c r="A5" s="56" t="s">
        <v>1</v>
      </c>
      <c r="B5" s="56" t="s">
        <v>2</v>
      </c>
      <c r="C5" s="56" t="s">
        <v>3</v>
      </c>
      <c r="D5" s="56" t="s">
        <v>4</v>
      </c>
      <c r="E5" s="56" t="s">
        <v>5</v>
      </c>
    </row>
    <row r="6" spans="1:5">
      <c r="A6" s="56">
        <v>1</v>
      </c>
      <c r="B6" s="62" t="s">
        <v>18</v>
      </c>
      <c r="C6" s="68">
        <v>10.279</v>
      </c>
      <c r="D6" s="56">
        <f>'Кол.дет '!A4</f>
        <v>59</v>
      </c>
      <c r="E6" s="69">
        <f t="shared" ref="E6:E11" si="0">C6*D6</f>
        <v>606.46100000000001</v>
      </c>
    </row>
    <row r="7" spans="1:5">
      <c r="A7" s="56">
        <v>2</v>
      </c>
      <c r="B7" s="62" t="s">
        <v>19</v>
      </c>
      <c r="C7" s="68">
        <v>27.321000000000002</v>
      </c>
      <c r="D7" s="56">
        <f>D6</f>
        <v>59</v>
      </c>
      <c r="E7" s="69">
        <f t="shared" si="0"/>
        <v>1611.9390000000001</v>
      </c>
    </row>
    <row r="8" spans="1:5">
      <c r="A8" s="56">
        <v>3</v>
      </c>
      <c r="B8" s="62" t="s">
        <v>10</v>
      </c>
      <c r="C8" s="70">
        <v>2.4</v>
      </c>
      <c r="D8" s="56">
        <f>D6</f>
        <v>59</v>
      </c>
      <c r="E8" s="69">
        <f t="shared" si="0"/>
        <v>141.6</v>
      </c>
    </row>
    <row r="9" spans="1:5">
      <c r="A9" s="56">
        <v>4</v>
      </c>
      <c r="B9" s="62" t="s">
        <v>20</v>
      </c>
      <c r="C9" s="70">
        <v>6</v>
      </c>
      <c r="D9" s="56">
        <f>D6</f>
        <v>59</v>
      </c>
      <c r="E9" s="69">
        <f t="shared" si="0"/>
        <v>354</v>
      </c>
    </row>
    <row r="10" spans="1:5">
      <c r="A10" s="56">
        <v>5</v>
      </c>
      <c r="B10" s="62" t="s">
        <v>21</v>
      </c>
      <c r="C10" s="70">
        <v>6</v>
      </c>
      <c r="D10" s="56">
        <f>D6</f>
        <v>59</v>
      </c>
      <c r="E10" s="69">
        <f t="shared" si="0"/>
        <v>354</v>
      </c>
    </row>
    <row r="11" spans="1:5">
      <c r="A11" s="56">
        <v>6</v>
      </c>
      <c r="B11" s="62" t="s">
        <v>22</v>
      </c>
      <c r="C11" s="70">
        <v>9</v>
      </c>
      <c r="D11" s="56">
        <f>D6</f>
        <v>59</v>
      </c>
      <c r="E11" s="69">
        <f t="shared" si="0"/>
        <v>531</v>
      </c>
    </row>
    <row r="12" spans="1:5">
      <c r="A12" s="56">
        <v>7</v>
      </c>
      <c r="B12" s="71"/>
      <c r="C12" s="72"/>
      <c r="D12" s="56"/>
      <c r="E12" s="69"/>
    </row>
    <row r="13" spans="1:5">
      <c r="A13" s="56">
        <v>8</v>
      </c>
      <c r="B13" s="66"/>
      <c r="C13" s="69"/>
      <c r="D13" s="56"/>
      <c r="E13" s="69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 ht="30" customHeight="1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/>
  <dimension ref="A1:E1001"/>
  <sheetViews>
    <sheetView workbookViewId="0">
      <selection activeCell="A2" sqref="A2:E2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75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136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24</v>
      </c>
      <c r="C6" s="3">
        <v>13.34</v>
      </c>
      <c r="D6" s="2">
        <f>'Кол.дет '!D4</f>
        <v>44</v>
      </c>
      <c r="E6" s="4">
        <f t="shared" ref="E6:E10" si="0">C6*D6</f>
        <v>586.96</v>
      </c>
    </row>
    <row r="7" spans="1:5">
      <c r="A7" s="2">
        <v>2</v>
      </c>
      <c r="B7" s="62" t="s">
        <v>25</v>
      </c>
      <c r="C7" s="4">
        <v>19</v>
      </c>
      <c r="D7" s="2">
        <f>D6</f>
        <v>44</v>
      </c>
      <c r="E7" s="4">
        <f t="shared" si="0"/>
        <v>836</v>
      </c>
    </row>
    <row r="8" spans="1:5">
      <c r="A8" s="2">
        <v>3</v>
      </c>
      <c r="B8" s="62" t="s">
        <v>26</v>
      </c>
      <c r="C8" s="4">
        <v>2</v>
      </c>
      <c r="D8" s="2">
        <f>D6</f>
        <v>44</v>
      </c>
      <c r="E8" s="4">
        <f t="shared" si="0"/>
        <v>88</v>
      </c>
    </row>
    <row r="9" spans="1:5">
      <c r="A9" s="2">
        <v>4</v>
      </c>
      <c r="B9" s="62" t="s">
        <v>27</v>
      </c>
      <c r="C9" s="3">
        <v>25.06</v>
      </c>
      <c r="D9" s="2">
        <f>D6</f>
        <v>44</v>
      </c>
      <c r="E9" s="4">
        <f t="shared" si="0"/>
        <v>1102.6399999999999</v>
      </c>
    </row>
    <row r="10" spans="1:5">
      <c r="A10" s="2">
        <v>5</v>
      </c>
      <c r="B10" s="62" t="s">
        <v>28</v>
      </c>
      <c r="C10" s="4">
        <v>1.6</v>
      </c>
      <c r="D10" s="2">
        <f>D6</f>
        <v>44</v>
      </c>
      <c r="E10" s="4">
        <f t="shared" si="0"/>
        <v>70.400000000000006</v>
      </c>
    </row>
    <row r="11" spans="1:5">
      <c r="A11" s="2">
        <v>6</v>
      </c>
      <c r="B11" s="66"/>
      <c r="C11" s="8"/>
      <c r="D11" s="2"/>
      <c r="E11" s="4"/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66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2684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1001"/>
  <sheetViews>
    <sheetView workbookViewId="0">
      <selection activeCell="B6" sqref="B6:B9"/>
    </sheetView>
  </sheetViews>
  <sheetFormatPr defaultColWidth="12.625" defaultRowHeight="15" customHeight="1"/>
  <cols>
    <col min="1" max="1" width="2.75" customWidth="1"/>
    <col min="2" max="2" width="32.75" customWidth="1"/>
    <col min="3" max="3" width="10.25" customWidth="1"/>
    <col min="4" max="4" width="11.625" customWidth="1"/>
    <col min="5" max="5" width="9.375" customWidth="1"/>
    <col min="6" max="26" width="7.625" customWidth="1"/>
  </cols>
  <sheetData>
    <row r="1" spans="1:5">
      <c r="A1" s="98" t="s">
        <v>0</v>
      </c>
      <c r="B1" s="95"/>
      <c r="C1" s="95"/>
      <c r="D1" s="95"/>
      <c r="E1" s="95"/>
    </row>
    <row r="2" spans="1:5" s="45" customFormat="1">
      <c r="A2" s="102" t="s">
        <v>119</v>
      </c>
      <c r="B2" s="94"/>
      <c r="C2" s="94"/>
      <c r="D2" s="94"/>
      <c r="E2" s="94"/>
    </row>
    <row r="3" spans="1:5">
      <c r="A3" s="99" t="str">
        <f>'Кол.дет '!A21</f>
        <v>МКОУ " _______________  СОШ"</v>
      </c>
      <c r="B3" s="99"/>
      <c r="C3" s="99"/>
      <c r="D3" s="99"/>
      <c r="E3" s="99"/>
    </row>
    <row r="4" spans="1:5">
      <c r="A4" s="1"/>
      <c r="B4" s="1"/>
      <c r="C4" s="1"/>
      <c r="D4" s="100" t="s">
        <v>121</v>
      </c>
      <c r="E4" s="100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30</v>
      </c>
      <c r="C6" s="15">
        <v>16.080200000000001</v>
      </c>
      <c r="D6" s="2">
        <f>'Кол.дет '!A4</f>
        <v>59</v>
      </c>
      <c r="E6" s="4">
        <f t="shared" ref="E6:E9" si="0">C6*D6</f>
        <v>948.73180000000013</v>
      </c>
    </row>
    <row r="7" spans="1:5">
      <c r="A7" s="2">
        <v>2</v>
      </c>
      <c r="B7" s="62" t="s">
        <v>31</v>
      </c>
      <c r="C7" s="15">
        <v>28.5198</v>
      </c>
      <c r="D7" s="2">
        <f>D6</f>
        <v>59</v>
      </c>
      <c r="E7" s="4">
        <f t="shared" si="0"/>
        <v>1682.6682000000001</v>
      </c>
    </row>
    <row r="8" spans="1:5">
      <c r="A8" s="2">
        <v>3</v>
      </c>
      <c r="B8" s="62" t="s">
        <v>32</v>
      </c>
      <c r="C8" s="16">
        <v>14</v>
      </c>
      <c r="D8" s="2">
        <f>D6</f>
        <v>59</v>
      </c>
      <c r="E8" s="4">
        <f t="shared" si="0"/>
        <v>826</v>
      </c>
    </row>
    <row r="9" spans="1:5">
      <c r="A9" s="2">
        <v>4</v>
      </c>
      <c r="B9" s="63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0"/>
      <c r="C10" s="4"/>
      <c r="D10" s="2"/>
      <c r="E10" s="4"/>
    </row>
    <row r="11" spans="1:5">
      <c r="A11" s="2">
        <v>6</v>
      </c>
      <c r="B11" s="60"/>
      <c r="C11" s="6"/>
      <c r="D11" s="2"/>
      <c r="E11" s="4"/>
    </row>
    <row r="12" spans="1:5">
      <c r="A12" s="2">
        <v>7</v>
      </c>
      <c r="B12" s="60"/>
      <c r="C12" s="6"/>
      <c r="D12" s="2"/>
      <c r="E12" s="4"/>
    </row>
    <row r="13" spans="1:5">
      <c r="A13" s="2">
        <v>8</v>
      </c>
      <c r="B13" s="61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>
      <c r="A17" s="1"/>
      <c r="B17" s="40" t="s">
        <v>14</v>
      </c>
      <c r="C17" s="101" t="s">
        <v>15</v>
      </c>
      <c r="D17" s="95"/>
      <c r="E17" s="95"/>
    </row>
    <row r="18" spans="1:5" ht="48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>
      <c r="B19" s="13"/>
      <c r="C19" s="96"/>
      <c r="D19" s="95"/>
      <c r="E19" s="95"/>
    </row>
    <row r="20" spans="1:5">
      <c r="B20" s="14"/>
      <c r="C20" s="97"/>
      <c r="D20" s="95"/>
      <c r="E20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18:E18"/>
    <mergeCell ref="C19:E19"/>
    <mergeCell ref="C20:E20"/>
    <mergeCell ref="A1:E1"/>
    <mergeCell ref="A3:E3"/>
    <mergeCell ref="D4:E4"/>
    <mergeCell ref="C16:E16"/>
    <mergeCell ref="C17:E17"/>
    <mergeCell ref="A2:E2"/>
  </mergeCell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/>
  <dimension ref="A1:E1001"/>
  <sheetViews>
    <sheetView workbookViewId="0">
      <selection activeCell="A2" sqref="A2:E2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76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137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61</v>
      </c>
      <c r="C6" s="15">
        <v>15.125500000000001</v>
      </c>
      <c r="D6" s="2">
        <f>'Кол.дет '!A4</f>
        <v>59</v>
      </c>
      <c r="E6" s="4">
        <f t="shared" ref="E6:E11" si="0">C6*D6</f>
        <v>892.40449999999998</v>
      </c>
    </row>
    <row r="7" spans="1:5">
      <c r="A7" s="2">
        <v>2</v>
      </c>
      <c r="B7" s="73" t="s">
        <v>62</v>
      </c>
      <c r="C7" s="15">
        <v>26.046500000000002</v>
      </c>
      <c r="D7" s="2">
        <f>D6</f>
        <v>59</v>
      </c>
      <c r="E7" s="4">
        <f t="shared" si="0"/>
        <v>1536.7435</v>
      </c>
    </row>
    <row r="8" spans="1:5">
      <c r="A8" s="2">
        <v>3</v>
      </c>
      <c r="B8" s="73" t="s">
        <v>63</v>
      </c>
      <c r="C8" s="15">
        <v>6.9279999999999999</v>
      </c>
      <c r="D8" s="2">
        <f>D6</f>
        <v>59</v>
      </c>
      <c r="E8" s="4">
        <f t="shared" si="0"/>
        <v>408.75200000000001</v>
      </c>
    </row>
    <row r="9" spans="1:5">
      <c r="A9" s="2">
        <v>4</v>
      </c>
      <c r="B9" s="73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73" t="s">
        <v>64</v>
      </c>
      <c r="C10" s="16">
        <v>6</v>
      </c>
      <c r="D10" s="2">
        <f>D6</f>
        <v>59</v>
      </c>
      <c r="E10" s="4">
        <f t="shared" si="0"/>
        <v>354</v>
      </c>
    </row>
    <row r="11" spans="1:5">
      <c r="A11" s="2">
        <v>6</v>
      </c>
      <c r="B11" s="73" t="s">
        <v>53</v>
      </c>
      <c r="C11" s="16">
        <v>4.5</v>
      </c>
      <c r="D11" s="2">
        <f>D6</f>
        <v>59</v>
      </c>
      <c r="E11" s="4">
        <f t="shared" si="0"/>
        <v>265.5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/>
  <dimension ref="A1:E1001"/>
  <sheetViews>
    <sheetView workbookViewId="0">
      <selection sqref="A1:E1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9.12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77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138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66</v>
      </c>
      <c r="C6" s="15">
        <v>13.244999999999999</v>
      </c>
      <c r="D6" s="2">
        <f>'Кол.дет '!A4</f>
        <v>59</v>
      </c>
      <c r="E6" s="4">
        <f t="shared" ref="E6:E10" si="0">C6*D6</f>
        <v>781.45499999999993</v>
      </c>
    </row>
    <row r="7" spans="1:5">
      <c r="A7" s="2">
        <v>2</v>
      </c>
      <c r="B7" s="73" t="s">
        <v>67</v>
      </c>
      <c r="C7" s="15">
        <v>28.507000000000001</v>
      </c>
      <c r="D7" s="2">
        <f>D6</f>
        <v>59</v>
      </c>
      <c r="E7" s="4">
        <f t="shared" si="0"/>
        <v>1681.913</v>
      </c>
    </row>
    <row r="8" spans="1:5">
      <c r="A8" s="2">
        <v>3</v>
      </c>
      <c r="B8" s="73" t="s">
        <v>68</v>
      </c>
      <c r="C8" s="15">
        <v>7.8479999999999999</v>
      </c>
      <c r="D8" s="2">
        <f>D6</f>
        <v>59</v>
      </c>
      <c r="E8" s="4">
        <f t="shared" si="0"/>
        <v>463.03199999999998</v>
      </c>
    </row>
    <row r="9" spans="1:5">
      <c r="A9" s="2">
        <v>4</v>
      </c>
      <c r="B9" s="73" t="s">
        <v>10</v>
      </c>
      <c r="C9" s="15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73" t="s">
        <v>22</v>
      </c>
      <c r="C10" s="15">
        <v>9</v>
      </c>
      <c r="D10" s="2">
        <f>D6</f>
        <v>59</v>
      </c>
      <c r="E10" s="4">
        <f t="shared" si="0"/>
        <v>531</v>
      </c>
    </row>
    <row r="11" spans="1:5">
      <c r="A11" s="2">
        <v>6</v>
      </c>
      <c r="B11" s="71"/>
      <c r="C11" s="16"/>
      <c r="D11" s="2"/>
      <c r="E11" s="4"/>
    </row>
    <row r="12" spans="1:5">
      <c r="A12" s="2">
        <v>7</v>
      </c>
      <c r="B12" s="71"/>
      <c r="C12" s="16"/>
      <c r="D12" s="2"/>
      <c r="E12" s="4"/>
    </row>
    <row r="13" spans="1:5">
      <c r="A13" s="2">
        <v>8</v>
      </c>
      <c r="B13" s="5"/>
      <c r="C13" s="16"/>
      <c r="D13" s="2"/>
      <c r="E13" s="4"/>
    </row>
    <row r="14" spans="1:5">
      <c r="A14" s="2">
        <v>9</v>
      </c>
      <c r="B14" s="9"/>
      <c r="C14" s="19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E1001"/>
  <sheetViews>
    <sheetView workbookViewId="0">
      <selection sqref="A1:E1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9.25" style="46" bestFit="1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78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145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34</v>
      </c>
      <c r="C6" s="15">
        <v>14.118</v>
      </c>
      <c r="D6" s="2">
        <f>'Кол.дет '!A4</f>
        <v>59</v>
      </c>
      <c r="E6" s="4">
        <f t="shared" ref="E6:E11" si="0">C6*D6</f>
        <v>832.96199999999999</v>
      </c>
    </row>
    <row r="7" spans="1:5">
      <c r="A7" s="2">
        <v>2</v>
      </c>
      <c r="B7" s="62" t="s">
        <v>147</v>
      </c>
      <c r="C7" s="15">
        <v>30.27</v>
      </c>
      <c r="D7" s="2">
        <f>D6</f>
        <v>59</v>
      </c>
      <c r="E7" s="4">
        <f t="shared" si="0"/>
        <v>1785.93</v>
      </c>
    </row>
    <row r="8" spans="1:5">
      <c r="A8" s="2">
        <v>3</v>
      </c>
      <c r="B8" s="62" t="s">
        <v>36</v>
      </c>
      <c r="C8" s="15">
        <v>3.7120000000000002</v>
      </c>
      <c r="D8" s="2">
        <f>D6</f>
        <v>59</v>
      </c>
      <c r="E8" s="4">
        <f t="shared" si="0"/>
        <v>219.00800000000001</v>
      </c>
    </row>
    <row r="9" spans="1:5">
      <c r="A9" s="2">
        <v>4</v>
      </c>
      <c r="B9" s="62" t="s">
        <v>10</v>
      </c>
      <c r="C9" s="15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37</v>
      </c>
      <c r="C10" s="15">
        <v>4.5</v>
      </c>
      <c r="D10" s="2">
        <f>D6</f>
        <v>59</v>
      </c>
      <c r="E10" s="4">
        <f t="shared" si="0"/>
        <v>265.5</v>
      </c>
    </row>
    <row r="11" spans="1:5">
      <c r="A11" s="2">
        <v>6</v>
      </c>
      <c r="B11" s="62" t="s">
        <v>38</v>
      </c>
      <c r="C11" s="15">
        <v>6</v>
      </c>
      <c r="D11" s="2">
        <f>D6</f>
        <v>59</v>
      </c>
      <c r="E11" s="4">
        <f t="shared" si="0"/>
        <v>354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3598.9999999999995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/>
  <dimension ref="A1:E1001"/>
  <sheetViews>
    <sheetView workbookViewId="0">
      <selection activeCell="A2" sqref="A2:E2"/>
    </sheetView>
  </sheetViews>
  <sheetFormatPr defaultColWidth="12.625" defaultRowHeight="15" customHeight="1"/>
  <cols>
    <col min="1" max="1" width="2.75" style="46" customWidth="1"/>
    <col min="2" max="2" width="32.1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79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139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44</v>
      </c>
      <c r="C6" s="17">
        <v>10.795</v>
      </c>
      <c r="D6" s="2">
        <f>'Кол.дет '!A4</f>
        <v>59</v>
      </c>
      <c r="E6" s="4">
        <f t="shared" ref="E6:E11" si="0">C6*D6</f>
        <v>636.90499999999997</v>
      </c>
    </row>
    <row r="7" spans="1:5">
      <c r="A7" s="2">
        <v>2</v>
      </c>
      <c r="B7" s="73" t="s">
        <v>45</v>
      </c>
      <c r="C7" s="17">
        <v>34.295000000000002</v>
      </c>
      <c r="D7" s="2">
        <f>D6</f>
        <v>59</v>
      </c>
      <c r="E7" s="4">
        <f t="shared" si="0"/>
        <v>2023.4050000000002</v>
      </c>
    </row>
    <row r="8" spans="1:5">
      <c r="A8" s="2">
        <v>3</v>
      </c>
      <c r="B8" s="73" t="s">
        <v>46</v>
      </c>
      <c r="C8" s="18">
        <v>7.76</v>
      </c>
      <c r="D8" s="2">
        <f>D6</f>
        <v>59</v>
      </c>
      <c r="E8" s="4">
        <f t="shared" si="0"/>
        <v>457.84</v>
      </c>
    </row>
    <row r="9" spans="1:5">
      <c r="A9" s="2">
        <v>4</v>
      </c>
      <c r="B9" s="62" t="s">
        <v>28</v>
      </c>
      <c r="C9" s="18">
        <v>1.55</v>
      </c>
      <c r="D9" s="2">
        <f>D6</f>
        <v>59</v>
      </c>
      <c r="E9" s="4">
        <f t="shared" si="0"/>
        <v>91.45</v>
      </c>
    </row>
    <row r="10" spans="1:5">
      <c r="A10" s="2">
        <v>5</v>
      </c>
      <c r="B10" s="73" t="s">
        <v>47</v>
      </c>
      <c r="C10" s="18">
        <v>4.2</v>
      </c>
      <c r="D10" s="2">
        <f>D6</f>
        <v>59</v>
      </c>
      <c r="E10" s="4">
        <f t="shared" si="0"/>
        <v>247.8</v>
      </c>
    </row>
    <row r="11" spans="1:5">
      <c r="A11" s="2">
        <v>6</v>
      </c>
      <c r="B11" s="73" t="s">
        <v>10</v>
      </c>
      <c r="C11" s="18">
        <v>2.4</v>
      </c>
      <c r="D11" s="2">
        <f>D6</f>
        <v>59</v>
      </c>
      <c r="E11" s="4">
        <f t="shared" si="0"/>
        <v>141.6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3599.0000000000005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:E1000"/>
  <sheetViews>
    <sheetView workbookViewId="0">
      <selection activeCell="H17" sqref="H17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80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140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4" t="s">
        <v>49</v>
      </c>
      <c r="C6" s="15">
        <v>9.6481999999999992</v>
      </c>
      <c r="D6" s="2">
        <f>'Кол.дет '!A4</f>
        <v>59</v>
      </c>
      <c r="E6" s="4">
        <f t="shared" ref="E6:E13" si="0">C6*D6</f>
        <v>569.24379999999996</v>
      </c>
    </row>
    <row r="7" spans="1:5">
      <c r="A7" s="2">
        <v>2</v>
      </c>
      <c r="B7" s="73" t="s">
        <v>50</v>
      </c>
      <c r="C7" s="15">
        <v>24.016400000000001</v>
      </c>
      <c r="D7" s="2">
        <f>D6</f>
        <v>59</v>
      </c>
      <c r="E7" s="4">
        <f t="shared" si="0"/>
        <v>1416.9675999999999</v>
      </c>
    </row>
    <row r="8" spans="1:5">
      <c r="A8" s="2">
        <v>3</v>
      </c>
      <c r="B8" s="73" t="s">
        <v>51</v>
      </c>
      <c r="C8" s="15">
        <v>2.3650000000000002</v>
      </c>
      <c r="D8" s="2">
        <f>D6</f>
        <v>59</v>
      </c>
      <c r="E8" s="4">
        <f t="shared" si="0"/>
        <v>139.53500000000003</v>
      </c>
    </row>
    <row r="9" spans="1:5">
      <c r="A9" s="2">
        <v>4</v>
      </c>
      <c r="B9" s="62" t="s">
        <v>9</v>
      </c>
      <c r="C9" s="15">
        <v>3.2949999999999999</v>
      </c>
      <c r="D9" s="2">
        <f>D6</f>
        <v>59</v>
      </c>
      <c r="E9" s="4">
        <f t="shared" si="0"/>
        <v>194.405</v>
      </c>
    </row>
    <row r="10" spans="1:5">
      <c r="A10" s="2">
        <v>5</v>
      </c>
      <c r="B10" s="73" t="s">
        <v>52</v>
      </c>
      <c r="C10" s="15">
        <v>4.2454000000000001</v>
      </c>
      <c r="D10" s="2">
        <f>D6</f>
        <v>59</v>
      </c>
      <c r="E10" s="4">
        <f t="shared" si="0"/>
        <v>250.4786</v>
      </c>
    </row>
    <row r="11" spans="1:5">
      <c r="A11" s="2">
        <v>6</v>
      </c>
      <c r="B11" s="73" t="s">
        <v>10</v>
      </c>
      <c r="C11" s="16">
        <v>2.4</v>
      </c>
      <c r="D11" s="2">
        <f t="shared" ref="D11:D13" si="1">D7</f>
        <v>59</v>
      </c>
      <c r="E11" s="4">
        <f t="shared" si="0"/>
        <v>141.6</v>
      </c>
    </row>
    <row r="12" spans="1:5">
      <c r="A12" s="2">
        <v>7</v>
      </c>
      <c r="B12" s="73" t="s">
        <v>37</v>
      </c>
      <c r="C12" s="16">
        <v>10.53</v>
      </c>
      <c r="D12" s="2">
        <f t="shared" si="1"/>
        <v>59</v>
      </c>
      <c r="E12" s="4">
        <f t="shared" si="0"/>
        <v>621.27</v>
      </c>
    </row>
    <row r="13" spans="1:5">
      <c r="A13" s="2">
        <v>8</v>
      </c>
      <c r="B13" s="73" t="s">
        <v>53</v>
      </c>
      <c r="C13" s="16">
        <v>4.5</v>
      </c>
      <c r="D13" s="2">
        <f t="shared" si="1"/>
        <v>59</v>
      </c>
      <c r="E13" s="4">
        <f t="shared" si="0"/>
        <v>265.5</v>
      </c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 ht="30" customHeight="1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C18:E18"/>
    <mergeCell ref="C17:E17"/>
    <mergeCell ref="A1:E1"/>
    <mergeCell ref="A2:E2"/>
    <mergeCell ref="C16:E16"/>
    <mergeCell ref="A3:E3"/>
    <mergeCell ref="D4:E4"/>
  </mergeCells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/>
  <dimension ref="A1:E1001"/>
  <sheetViews>
    <sheetView workbookViewId="0">
      <selection sqref="A1:E1"/>
    </sheetView>
  </sheetViews>
  <sheetFormatPr defaultColWidth="12.625" defaultRowHeight="15" customHeight="1"/>
  <cols>
    <col min="1" max="1" width="2.75" style="46" customWidth="1"/>
    <col min="2" max="2" width="31.625" style="46" customWidth="1"/>
    <col min="3" max="3" width="8.375" style="46" customWidth="1"/>
    <col min="4" max="4" width="11.625" style="46" customWidth="1"/>
    <col min="5" max="5" width="9.25" style="46" customWidth="1"/>
    <col min="6" max="26" width="7.625" style="46" customWidth="1"/>
    <col min="27" max="16384" width="12.625" style="46"/>
  </cols>
  <sheetData>
    <row r="1" spans="1:5">
      <c r="A1" s="107" t="s">
        <v>81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5" t="s">
        <v>141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55</v>
      </c>
      <c r="C6" s="16">
        <v>11.146000000000001</v>
      </c>
      <c r="D6" s="2">
        <f>'Кол.дет '!D4</f>
        <v>44</v>
      </c>
      <c r="E6" s="4">
        <f t="shared" ref="E6:E11" si="0">C6*D6</f>
        <v>490.42400000000004</v>
      </c>
    </row>
    <row r="7" spans="1:5">
      <c r="A7" s="2">
        <v>2</v>
      </c>
      <c r="B7" s="73" t="s">
        <v>56</v>
      </c>
      <c r="C7" s="16">
        <v>15.023999999999999</v>
      </c>
      <c r="D7" s="2">
        <f>D6</f>
        <v>44</v>
      </c>
      <c r="E7" s="4">
        <f t="shared" si="0"/>
        <v>661.05599999999993</v>
      </c>
    </row>
    <row r="8" spans="1:5">
      <c r="A8" s="2">
        <v>3</v>
      </c>
      <c r="B8" s="73" t="s">
        <v>57</v>
      </c>
      <c r="C8" s="16">
        <v>13.15</v>
      </c>
      <c r="D8" s="2">
        <f>D6</f>
        <v>44</v>
      </c>
      <c r="E8" s="4">
        <f t="shared" si="0"/>
        <v>578.6</v>
      </c>
    </row>
    <row r="9" spans="1:5">
      <c r="A9" s="2">
        <v>4</v>
      </c>
      <c r="B9" s="73" t="s">
        <v>10</v>
      </c>
      <c r="C9" s="16">
        <v>2.4</v>
      </c>
      <c r="D9" s="2">
        <f>D6</f>
        <v>44</v>
      </c>
      <c r="E9" s="4">
        <f t="shared" si="0"/>
        <v>105.6</v>
      </c>
    </row>
    <row r="10" spans="1:5">
      <c r="A10" s="2">
        <v>5</v>
      </c>
      <c r="B10" s="73" t="s">
        <v>58</v>
      </c>
      <c r="C10" s="16">
        <v>8</v>
      </c>
      <c r="D10" s="2">
        <f>D6</f>
        <v>44</v>
      </c>
      <c r="E10" s="4">
        <f t="shared" si="0"/>
        <v>352</v>
      </c>
    </row>
    <row r="11" spans="1:5">
      <c r="A11" s="2">
        <v>6</v>
      </c>
      <c r="B11" s="73" t="s">
        <v>59</v>
      </c>
      <c r="C11" s="16">
        <v>11.28</v>
      </c>
      <c r="D11" s="2">
        <f>D6</f>
        <v>44</v>
      </c>
      <c r="E11" s="4">
        <f t="shared" si="0"/>
        <v>496.32</v>
      </c>
    </row>
    <row r="12" spans="1:5">
      <c r="A12" s="2">
        <v>7</v>
      </c>
      <c r="B12" s="66"/>
      <c r="C12" s="20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2684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/>
  <dimension ref="A1:E1001"/>
  <sheetViews>
    <sheetView workbookViewId="0">
      <selection activeCell="I18" sqref="I18"/>
    </sheetView>
  </sheetViews>
  <sheetFormatPr defaultColWidth="12.625" defaultRowHeight="15" customHeight="1"/>
  <cols>
    <col min="1" max="1" width="2.75" style="46" customWidth="1"/>
    <col min="2" max="2" width="32.75" style="46" customWidth="1"/>
    <col min="3" max="3" width="10.25" style="46" customWidth="1"/>
    <col min="4" max="4" width="11.625" style="46" customWidth="1"/>
    <col min="5" max="5" width="9.375" style="46" customWidth="1"/>
    <col min="6" max="26" width="7.625" style="46" customWidth="1"/>
    <col min="27" max="16384" width="12.625" style="46"/>
  </cols>
  <sheetData>
    <row r="1" spans="1:5">
      <c r="A1" s="107" t="s">
        <v>82</v>
      </c>
      <c r="B1" s="95"/>
      <c r="C1" s="95"/>
      <c r="D1" s="95"/>
      <c r="E1" s="95"/>
    </row>
    <row r="2" spans="1:5">
      <c r="A2" s="102" t="s">
        <v>119</v>
      </c>
      <c r="B2" s="94"/>
      <c r="C2" s="94"/>
      <c r="D2" s="94"/>
      <c r="E2" s="94"/>
    </row>
    <row r="3" spans="1:5">
      <c r="A3" s="99" t="str">
        <f>'Кол.дет '!A21</f>
        <v>МКОУ " _______________  СОШ"</v>
      </c>
      <c r="B3" s="99"/>
      <c r="C3" s="99"/>
      <c r="D3" s="99"/>
      <c r="E3" s="99"/>
    </row>
    <row r="4" spans="1:5">
      <c r="A4" s="1"/>
      <c r="B4" s="1"/>
      <c r="C4" s="1"/>
      <c r="D4" s="105" t="s">
        <v>142</v>
      </c>
      <c r="E4" s="100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30</v>
      </c>
      <c r="C6" s="15">
        <v>16.080200000000001</v>
      </c>
      <c r="D6" s="2">
        <f>'Кол.дет '!A4</f>
        <v>59</v>
      </c>
      <c r="E6" s="4">
        <f t="shared" ref="E6:E9" si="0">C6*D6</f>
        <v>948.73180000000013</v>
      </c>
    </row>
    <row r="7" spans="1:5">
      <c r="A7" s="2">
        <v>2</v>
      </c>
      <c r="B7" s="62" t="s">
        <v>31</v>
      </c>
      <c r="C7" s="15">
        <v>28.5198</v>
      </c>
      <c r="D7" s="2">
        <f>D6</f>
        <v>59</v>
      </c>
      <c r="E7" s="4">
        <f t="shared" si="0"/>
        <v>1682.6682000000001</v>
      </c>
    </row>
    <row r="8" spans="1:5">
      <c r="A8" s="2">
        <v>3</v>
      </c>
      <c r="B8" s="62" t="s">
        <v>32</v>
      </c>
      <c r="C8" s="16">
        <v>14</v>
      </c>
      <c r="D8" s="2">
        <f>D6</f>
        <v>59</v>
      </c>
      <c r="E8" s="4">
        <f t="shared" si="0"/>
        <v>826</v>
      </c>
    </row>
    <row r="9" spans="1:5">
      <c r="A9" s="2">
        <v>4</v>
      </c>
      <c r="B9" s="63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/>
      <c r="C10" s="4"/>
      <c r="D10" s="2"/>
      <c r="E10" s="4"/>
    </row>
    <row r="11" spans="1:5">
      <c r="A11" s="2">
        <v>6</v>
      </c>
      <c r="B11" s="60"/>
      <c r="C11" s="6"/>
      <c r="D11" s="2"/>
      <c r="E11" s="4"/>
    </row>
    <row r="12" spans="1:5">
      <c r="A12" s="2">
        <v>7</v>
      </c>
      <c r="B12" s="60"/>
      <c r="C12" s="6"/>
      <c r="D12" s="2"/>
      <c r="E12" s="4"/>
    </row>
    <row r="13" spans="1:5">
      <c r="A13" s="2">
        <v>8</v>
      </c>
      <c r="B13" s="61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>
      <c r="A17" s="1"/>
      <c r="B17" s="48" t="s">
        <v>14</v>
      </c>
      <c r="C17" s="101" t="s">
        <v>15</v>
      </c>
      <c r="D17" s="95"/>
      <c r="E17" s="95"/>
    </row>
    <row r="18" spans="1:5" ht="48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>
      <c r="B19" s="47"/>
      <c r="C19" s="96"/>
      <c r="D19" s="95"/>
      <c r="E19" s="95"/>
    </row>
    <row r="20" spans="1:5">
      <c r="B20" s="14"/>
      <c r="C20" s="97"/>
      <c r="D20" s="95"/>
      <c r="E20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C19:E19"/>
    <mergeCell ref="C20:E20"/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/>
  <dimension ref="A1:E1001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>
      <c r="A2" s="103"/>
      <c r="B2" s="95"/>
      <c r="C2" s="95"/>
      <c r="D2" s="95"/>
      <c r="E2" s="95"/>
    </row>
    <row r="3" spans="1:5" s="45" customFormat="1">
      <c r="A3" s="103"/>
      <c r="B3" s="103"/>
      <c r="C3" s="103"/>
      <c r="D3" s="103"/>
      <c r="E3" s="103"/>
    </row>
    <row r="4" spans="1:5">
      <c r="A4" s="1"/>
      <c r="B4" s="1"/>
      <c r="C4" s="1"/>
      <c r="D4" s="100"/>
      <c r="E4" s="104"/>
    </row>
    <row r="5" spans="1:5">
      <c r="A5" s="2"/>
      <c r="B5" s="2"/>
      <c r="C5" s="2"/>
      <c r="D5" s="2"/>
      <c r="E5" s="2"/>
    </row>
    <row r="6" spans="1:5">
      <c r="A6" s="2"/>
      <c r="B6" s="5"/>
      <c r="C6" s="15"/>
      <c r="D6" s="2"/>
      <c r="E6" s="4"/>
    </row>
    <row r="7" spans="1:5">
      <c r="A7" s="2"/>
      <c r="B7" s="5"/>
      <c r="C7" s="15"/>
      <c r="D7" s="2"/>
      <c r="E7" s="4"/>
    </row>
    <row r="8" spans="1:5">
      <c r="A8" s="2"/>
      <c r="B8" s="5"/>
      <c r="C8" s="16"/>
      <c r="D8" s="2"/>
      <c r="E8" s="4"/>
    </row>
    <row r="9" spans="1:5">
      <c r="A9" s="2"/>
      <c r="B9" s="5"/>
      <c r="C9" s="16"/>
      <c r="D9" s="2"/>
      <c r="E9" s="4"/>
    </row>
    <row r="10" spans="1:5">
      <c r="A10" s="2"/>
      <c r="B10" s="5"/>
      <c r="C10" s="16"/>
      <c r="D10" s="2"/>
      <c r="E10" s="4"/>
    </row>
    <row r="11" spans="1:5">
      <c r="A11" s="2"/>
      <c r="B11" s="5"/>
      <c r="C11" s="16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7"/>
      <c r="C13" s="8"/>
      <c r="D13" s="2"/>
      <c r="E13" s="4"/>
    </row>
    <row r="14" spans="1:5">
      <c r="A14" s="2"/>
      <c r="B14" s="9"/>
      <c r="C14" s="8"/>
      <c r="D14" s="10"/>
      <c r="E14" s="8"/>
    </row>
    <row r="15" spans="1:5">
      <c r="A15" s="2"/>
      <c r="B15" s="9"/>
      <c r="C15" s="8"/>
      <c r="D15" s="10"/>
      <c r="E15" s="8"/>
    </row>
    <row r="16" spans="1:5" ht="45" customHeight="1">
      <c r="A16" s="1"/>
      <c r="B16" s="11"/>
      <c r="C16" s="108"/>
      <c r="D16" s="109"/>
      <c r="E16" s="109"/>
    </row>
    <row r="17" spans="1:5">
      <c r="A17" s="1"/>
      <c r="B17" s="12"/>
      <c r="C17" s="101"/>
      <c r="D17" s="95"/>
      <c r="E17" s="95"/>
    </row>
    <row r="18" spans="1:5" ht="45" customHeight="1">
      <c r="A18" s="1"/>
      <c r="B18" s="11"/>
      <c r="C18" s="94"/>
      <c r="D18" s="95"/>
      <c r="E18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E1001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7.62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>
      <c r="A2" s="103"/>
      <c r="B2" s="95"/>
      <c r="C2" s="95"/>
      <c r="D2" s="95"/>
      <c r="E2" s="95"/>
    </row>
    <row r="3" spans="1:5" s="45" customFormat="1">
      <c r="A3" s="103"/>
      <c r="B3" s="103"/>
      <c r="C3" s="103"/>
      <c r="D3" s="103"/>
      <c r="E3" s="103"/>
    </row>
    <row r="4" spans="1:5">
      <c r="A4" s="1"/>
      <c r="B4" s="1"/>
      <c r="C4" s="1"/>
      <c r="D4" s="100"/>
      <c r="E4" s="104"/>
    </row>
    <row r="5" spans="1:5">
      <c r="A5" s="2"/>
      <c r="B5" s="2"/>
      <c r="C5" s="2"/>
      <c r="D5" s="2"/>
      <c r="E5" s="2"/>
    </row>
    <row r="6" spans="1:5">
      <c r="A6" s="2"/>
      <c r="B6" s="2"/>
      <c r="C6" s="3"/>
      <c r="D6" s="2"/>
      <c r="E6" s="4"/>
    </row>
    <row r="7" spans="1:5">
      <c r="A7" s="2"/>
      <c r="B7" s="2"/>
      <c r="C7" s="4"/>
      <c r="D7" s="2"/>
      <c r="E7" s="4"/>
    </row>
    <row r="8" spans="1:5">
      <c r="A8" s="2"/>
      <c r="B8" s="2"/>
      <c r="C8" s="4"/>
      <c r="D8" s="2"/>
      <c r="E8" s="4"/>
    </row>
    <row r="9" spans="1:5">
      <c r="A9" s="2"/>
      <c r="B9" s="2"/>
      <c r="C9" s="3"/>
      <c r="D9" s="2"/>
      <c r="E9" s="4"/>
    </row>
    <row r="10" spans="1:5">
      <c r="A10" s="2"/>
      <c r="B10" s="2"/>
      <c r="C10" s="4"/>
      <c r="D10" s="2"/>
      <c r="E10" s="4"/>
    </row>
    <row r="11" spans="1:5">
      <c r="A11" s="2"/>
      <c r="B11" s="7"/>
      <c r="C11" s="8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7"/>
      <c r="C13" s="8"/>
      <c r="D13" s="2"/>
      <c r="E13" s="4"/>
    </row>
    <row r="14" spans="1:5">
      <c r="A14" s="2"/>
      <c r="B14" s="9"/>
      <c r="C14" s="8"/>
      <c r="D14" s="10"/>
      <c r="E14" s="8"/>
    </row>
    <row r="15" spans="1:5">
      <c r="A15" s="2"/>
      <c r="B15" s="9"/>
      <c r="C15" s="8"/>
      <c r="D15" s="10"/>
      <c r="E15" s="8"/>
    </row>
    <row r="16" spans="1:5" ht="45" customHeight="1">
      <c r="A16" s="1"/>
      <c r="B16" s="11"/>
      <c r="C16" s="108"/>
      <c r="D16" s="109"/>
      <c r="E16" s="109"/>
    </row>
    <row r="17" spans="1:5">
      <c r="A17" s="1"/>
      <c r="B17" s="12"/>
      <c r="C17" s="101"/>
      <c r="D17" s="95"/>
      <c r="E17" s="95"/>
    </row>
    <row r="18" spans="1:5" ht="45" customHeight="1">
      <c r="A18" s="1"/>
      <c r="B18" s="11"/>
      <c r="C18" s="94"/>
      <c r="D18" s="95"/>
      <c r="E18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E1000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7.62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 ht="36.75" customHeight="1">
      <c r="A2" s="99"/>
      <c r="B2" s="95"/>
      <c r="C2" s="95"/>
      <c r="D2" s="95"/>
      <c r="E2" s="95"/>
    </row>
    <row r="3" spans="1:5" ht="31.5" customHeight="1">
      <c r="A3" s="1"/>
      <c r="B3" s="1"/>
      <c r="C3" s="1"/>
      <c r="D3" s="100"/>
      <c r="E3" s="104"/>
    </row>
    <row r="4" spans="1:5">
      <c r="A4" s="2"/>
      <c r="B4" s="2"/>
      <c r="C4" s="2"/>
      <c r="D4" s="2"/>
      <c r="E4" s="2"/>
    </row>
    <row r="5" spans="1:5">
      <c r="A5" s="2"/>
      <c r="B5" s="2"/>
      <c r="C5" s="4"/>
      <c r="D5" s="2"/>
      <c r="E5" s="4"/>
    </row>
    <row r="6" spans="1:5">
      <c r="A6" s="2"/>
      <c r="B6" s="2"/>
      <c r="C6" s="4"/>
      <c r="D6" s="2"/>
      <c r="E6" s="4"/>
    </row>
    <row r="7" spans="1:5">
      <c r="A7" s="2"/>
      <c r="B7" s="2"/>
      <c r="C7" s="4"/>
      <c r="D7" s="2"/>
      <c r="E7" s="4"/>
    </row>
    <row r="8" spans="1:5">
      <c r="A8" s="2"/>
      <c r="B8" s="2"/>
      <c r="C8" s="2"/>
      <c r="D8" s="2"/>
      <c r="E8" s="4"/>
    </row>
    <row r="9" spans="1:5">
      <c r="A9" s="2"/>
      <c r="B9" s="2"/>
      <c r="C9" s="2"/>
      <c r="D9" s="2"/>
      <c r="E9" s="4"/>
    </row>
    <row r="10" spans="1:5">
      <c r="A10" s="2"/>
      <c r="B10" s="7"/>
      <c r="C10" s="8"/>
      <c r="D10" s="2"/>
      <c r="E10" s="4"/>
    </row>
    <row r="11" spans="1:5">
      <c r="A11" s="2"/>
      <c r="B11" s="7"/>
      <c r="C11" s="8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9"/>
      <c r="C13" s="8"/>
      <c r="D13" s="10"/>
      <c r="E13" s="8"/>
    </row>
    <row r="14" spans="1:5">
      <c r="A14" s="2"/>
      <c r="B14" s="9"/>
      <c r="C14" s="8"/>
      <c r="D14" s="10"/>
      <c r="E14" s="8"/>
    </row>
    <row r="15" spans="1:5" ht="45" customHeight="1">
      <c r="A15" s="1"/>
      <c r="B15" s="11"/>
      <c r="C15" s="94"/>
      <c r="D15" s="95"/>
      <c r="E15" s="95"/>
    </row>
    <row r="16" spans="1:5">
      <c r="A16" s="1"/>
      <c r="B16" s="12"/>
      <c r="C16" s="101"/>
      <c r="D16" s="95"/>
      <c r="E16" s="95"/>
    </row>
    <row r="17" spans="1:5">
      <c r="A17" s="1"/>
      <c r="B17" s="11"/>
      <c r="C17" s="94"/>
      <c r="D17" s="95"/>
      <c r="E17" s="95"/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E1001"/>
  <sheetViews>
    <sheetView workbookViewId="0">
      <selection activeCell="B12" sqref="B6:B12"/>
    </sheetView>
  </sheetViews>
  <sheetFormatPr defaultColWidth="12.625" defaultRowHeight="15" customHeight="1"/>
  <cols>
    <col min="1" max="1" width="2.75" customWidth="1"/>
    <col min="2" max="2" width="31.625" customWidth="1"/>
    <col min="3" max="3" width="8.2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17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122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4" t="s">
        <v>34</v>
      </c>
      <c r="C6" s="3">
        <v>14.1235</v>
      </c>
      <c r="D6" s="2">
        <f>'Кол.дет '!A4</f>
        <v>59</v>
      </c>
      <c r="E6" s="4">
        <f t="shared" ref="E6:E11" si="0">C6*D6</f>
        <v>833.28650000000005</v>
      </c>
    </row>
    <row r="7" spans="1:5">
      <c r="A7" s="2">
        <v>2</v>
      </c>
      <c r="B7" s="65" t="s">
        <v>35</v>
      </c>
      <c r="C7" s="3">
        <v>30.264500000000002</v>
      </c>
      <c r="D7" s="2">
        <f>D6</f>
        <v>59</v>
      </c>
      <c r="E7" s="4">
        <f t="shared" si="0"/>
        <v>1785.6055000000001</v>
      </c>
    </row>
    <row r="8" spans="1:5">
      <c r="A8" s="2">
        <v>3</v>
      </c>
      <c r="B8" s="62" t="s">
        <v>36</v>
      </c>
      <c r="C8" s="3">
        <v>3.7120000000000002</v>
      </c>
      <c r="D8" s="2">
        <f>D6</f>
        <v>59</v>
      </c>
      <c r="E8" s="4">
        <f t="shared" si="0"/>
        <v>219.00800000000001</v>
      </c>
    </row>
    <row r="9" spans="1:5">
      <c r="A9" s="2">
        <v>4</v>
      </c>
      <c r="B9" s="62" t="s">
        <v>10</v>
      </c>
      <c r="C9" s="4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37</v>
      </c>
      <c r="C10" s="4">
        <v>4.5</v>
      </c>
      <c r="D10" s="2">
        <f>D6</f>
        <v>59</v>
      </c>
      <c r="E10" s="4">
        <f t="shared" si="0"/>
        <v>265.5</v>
      </c>
    </row>
    <row r="11" spans="1:5">
      <c r="A11" s="2">
        <v>6</v>
      </c>
      <c r="B11" s="62" t="s">
        <v>38</v>
      </c>
      <c r="C11" s="4">
        <v>6</v>
      </c>
      <c r="D11" s="2">
        <f>D6</f>
        <v>59</v>
      </c>
      <c r="E11" s="4">
        <f t="shared" si="0"/>
        <v>354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3599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E1000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7.62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 ht="36.75" customHeight="1">
      <c r="A2" s="99"/>
      <c r="B2" s="95"/>
      <c r="C2" s="95"/>
      <c r="D2" s="95"/>
      <c r="E2" s="95"/>
    </row>
    <row r="3" spans="1:5" ht="31.5" customHeight="1">
      <c r="A3" s="1"/>
      <c r="B3" s="1"/>
      <c r="C3" s="1"/>
      <c r="D3" s="100"/>
      <c r="E3" s="104"/>
    </row>
    <row r="4" spans="1:5">
      <c r="A4" s="2"/>
      <c r="B4" s="2"/>
      <c r="C4" s="2"/>
      <c r="D4" s="2"/>
      <c r="E4" s="2"/>
    </row>
    <row r="5" spans="1:5">
      <c r="A5" s="2"/>
      <c r="B5" s="2"/>
      <c r="C5" s="4"/>
      <c r="D5" s="2"/>
      <c r="E5" s="4"/>
    </row>
    <row r="6" spans="1:5">
      <c r="A6" s="2"/>
      <c r="B6" s="2"/>
      <c r="C6" s="4"/>
      <c r="D6" s="2"/>
      <c r="E6" s="4"/>
    </row>
    <row r="7" spans="1:5">
      <c r="A7" s="2"/>
      <c r="B7" s="2"/>
      <c r="C7" s="4"/>
      <c r="D7" s="2"/>
      <c r="E7" s="4"/>
    </row>
    <row r="8" spans="1:5">
      <c r="A8" s="2"/>
      <c r="B8" s="2"/>
      <c r="C8" s="2"/>
      <c r="D8" s="2"/>
      <c r="E8" s="4"/>
    </row>
    <row r="9" spans="1:5">
      <c r="A9" s="2"/>
      <c r="B9" s="2"/>
      <c r="C9" s="2"/>
      <c r="D9" s="2"/>
      <c r="E9" s="4"/>
    </row>
    <row r="10" spans="1:5">
      <c r="A10" s="2"/>
      <c r="B10" s="7"/>
      <c r="C10" s="8"/>
      <c r="D10" s="2"/>
      <c r="E10" s="4"/>
    </row>
    <row r="11" spans="1:5">
      <c r="A11" s="2"/>
      <c r="B11" s="7"/>
      <c r="C11" s="8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9"/>
      <c r="C13" s="8"/>
      <c r="D13" s="10"/>
      <c r="E13" s="8"/>
    </row>
    <row r="14" spans="1:5">
      <c r="A14" s="2"/>
      <c r="B14" s="9"/>
      <c r="C14" s="8"/>
      <c r="D14" s="10"/>
      <c r="E14" s="8"/>
    </row>
    <row r="15" spans="1:5" ht="45" customHeight="1">
      <c r="A15" s="1"/>
      <c r="B15" s="11"/>
      <c r="C15" s="94"/>
      <c r="D15" s="95"/>
      <c r="E15" s="95"/>
    </row>
    <row r="16" spans="1:5">
      <c r="A16" s="1"/>
      <c r="B16" s="12"/>
      <c r="C16" s="101"/>
      <c r="D16" s="95"/>
      <c r="E16" s="95"/>
    </row>
    <row r="17" spans="1:5">
      <c r="A17" s="1"/>
      <c r="B17" s="11"/>
      <c r="C17" s="94"/>
      <c r="D17" s="95"/>
      <c r="E17" s="95"/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/>
  <dimension ref="A1:E1000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7.62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 ht="36.75" customHeight="1">
      <c r="A2" s="99"/>
      <c r="B2" s="95"/>
      <c r="C2" s="95"/>
      <c r="D2" s="95"/>
      <c r="E2" s="95"/>
    </row>
    <row r="3" spans="1:5" ht="31.5" customHeight="1">
      <c r="A3" s="1"/>
      <c r="B3" s="1"/>
      <c r="C3" s="1"/>
      <c r="D3" s="100"/>
      <c r="E3" s="104"/>
    </row>
    <row r="4" spans="1:5">
      <c r="A4" s="2"/>
      <c r="B4" s="2"/>
      <c r="C4" s="2"/>
      <c r="D4" s="2"/>
      <c r="E4" s="2"/>
    </row>
    <row r="5" spans="1:5">
      <c r="A5" s="2"/>
      <c r="B5" s="2"/>
      <c r="C5" s="4"/>
      <c r="D5" s="2"/>
      <c r="E5" s="4"/>
    </row>
    <row r="6" spans="1:5">
      <c r="A6" s="2"/>
      <c r="B6" s="2"/>
      <c r="C6" s="4"/>
      <c r="D6" s="2"/>
      <c r="E6" s="4"/>
    </row>
    <row r="7" spans="1:5">
      <c r="A7" s="2"/>
      <c r="B7" s="2"/>
      <c r="C7" s="4"/>
      <c r="D7" s="2"/>
      <c r="E7" s="4"/>
    </row>
    <row r="8" spans="1:5">
      <c r="A8" s="2"/>
      <c r="B8" s="2"/>
      <c r="C8" s="2"/>
      <c r="D8" s="2"/>
      <c r="E8" s="4"/>
    </row>
    <row r="9" spans="1:5">
      <c r="A9" s="2"/>
      <c r="B9" s="2"/>
      <c r="C9" s="2"/>
      <c r="D9" s="2"/>
      <c r="E9" s="4"/>
    </row>
    <row r="10" spans="1:5">
      <c r="A10" s="2"/>
      <c r="B10" s="7"/>
      <c r="C10" s="8"/>
      <c r="D10" s="2"/>
      <c r="E10" s="4"/>
    </row>
    <row r="11" spans="1:5">
      <c r="A11" s="2"/>
      <c r="B11" s="7"/>
      <c r="C11" s="8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9"/>
      <c r="C13" s="8"/>
      <c r="D13" s="10"/>
      <c r="E13" s="8"/>
    </row>
    <row r="14" spans="1:5">
      <c r="A14" s="2"/>
      <c r="B14" s="9"/>
      <c r="C14" s="8"/>
      <c r="D14" s="10"/>
      <c r="E14" s="8"/>
    </row>
    <row r="15" spans="1:5" ht="45" customHeight="1">
      <c r="A15" s="1"/>
      <c r="B15" s="11"/>
      <c r="C15" s="94"/>
      <c r="D15" s="95"/>
      <c r="E15" s="95"/>
    </row>
    <row r="16" spans="1:5">
      <c r="A16" s="1"/>
      <c r="B16" s="12"/>
      <c r="C16" s="101"/>
      <c r="D16" s="95"/>
      <c r="E16" s="95"/>
    </row>
    <row r="17" spans="1:5">
      <c r="A17" s="1"/>
      <c r="B17" s="11"/>
      <c r="C17" s="94"/>
      <c r="D17" s="95"/>
      <c r="E17" s="95"/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/>
  <dimension ref="A1:E1000"/>
  <sheetViews>
    <sheetView workbookViewId="0">
      <selection activeCell="D5" sqref="D5"/>
    </sheetView>
  </sheetViews>
  <sheetFormatPr defaultColWidth="12.625" defaultRowHeight="15" customHeight="1"/>
  <cols>
    <col min="1" max="1" width="2.75" customWidth="1"/>
    <col min="2" max="2" width="31.625" customWidth="1"/>
    <col min="3" max="3" width="7.625" customWidth="1"/>
    <col min="4" max="4" width="11.625" customWidth="1"/>
    <col min="5" max="5" width="9.25" customWidth="1"/>
    <col min="6" max="26" width="7.625" customWidth="1"/>
  </cols>
  <sheetData>
    <row r="1" spans="1:5">
      <c r="A1" s="98"/>
      <c r="B1" s="95"/>
      <c r="C1" s="95"/>
      <c r="D1" s="95"/>
      <c r="E1" s="95"/>
    </row>
    <row r="2" spans="1:5" ht="36.75" customHeight="1">
      <c r="A2" s="99"/>
      <c r="B2" s="95"/>
      <c r="C2" s="95"/>
      <c r="D2" s="95"/>
      <c r="E2" s="95"/>
    </row>
    <row r="3" spans="1:5" ht="31.5" customHeight="1">
      <c r="A3" s="1"/>
      <c r="B3" s="1"/>
      <c r="C3" s="1"/>
      <c r="D3" s="100"/>
      <c r="E3" s="104"/>
    </row>
    <row r="4" spans="1:5">
      <c r="A4" s="2"/>
      <c r="B4" s="2"/>
      <c r="C4" s="2"/>
      <c r="D4" s="2"/>
      <c r="E4" s="2"/>
    </row>
    <row r="5" spans="1:5">
      <c r="A5" s="2"/>
      <c r="B5" s="2"/>
      <c r="C5" s="4"/>
      <c r="D5" s="2"/>
      <c r="E5" s="4"/>
    </row>
    <row r="6" spans="1:5">
      <c r="A6" s="2"/>
      <c r="B6" s="2"/>
      <c r="C6" s="4"/>
      <c r="D6" s="2"/>
      <c r="E6" s="4"/>
    </row>
    <row r="7" spans="1:5">
      <c r="A7" s="2"/>
      <c r="B7" s="2"/>
      <c r="C7" s="4"/>
      <c r="D7" s="2"/>
      <c r="E7" s="4"/>
    </row>
    <row r="8" spans="1:5">
      <c r="A8" s="2"/>
      <c r="B8" s="2"/>
      <c r="C8" s="2"/>
      <c r="D8" s="2"/>
      <c r="E8" s="4"/>
    </row>
    <row r="9" spans="1:5">
      <c r="A9" s="2"/>
      <c r="B9" s="2"/>
      <c r="C9" s="2"/>
      <c r="D9" s="2"/>
      <c r="E9" s="4"/>
    </row>
    <row r="10" spans="1:5">
      <c r="A10" s="2"/>
      <c r="B10" s="7"/>
      <c r="C10" s="8"/>
      <c r="D10" s="2"/>
      <c r="E10" s="4"/>
    </row>
    <row r="11" spans="1:5">
      <c r="A11" s="2"/>
      <c r="B11" s="7"/>
      <c r="C11" s="8"/>
      <c r="D11" s="2"/>
      <c r="E11" s="4"/>
    </row>
    <row r="12" spans="1:5">
      <c r="A12" s="2"/>
      <c r="B12" s="7"/>
      <c r="C12" s="8"/>
      <c r="D12" s="2"/>
      <c r="E12" s="4"/>
    </row>
    <row r="13" spans="1:5">
      <c r="A13" s="2"/>
      <c r="B13" s="9"/>
      <c r="C13" s="8"/>
      <c r="D13" s="10"/>
      <c r="E13" s="8"/>
    </row>
    <row r="14" spans="1:5">
      <c r="A14" s="2"/>
      <c r="B14" s="9"/>
      <c r="C14" s="8"/>
      <c r="D14" s="10"/>
      <c r="E14" s="8"/>
    </row>
    <row r="15" spans="1:5" ht="45" customHeight="1">
      <c r="A15" s="1"/>
      <c r="B15" s="11"/>
      <c r="C15" s="94"/>
      <c r="D15" s="95"/>
      <c r="E15" s="95"/>
    </row>
    <row r="16" spans="1:5">
      <c r="A16" s="1"/>
      <c r="B16" s="12"/>
      <c r="C16" s="101"/>
      <c r="D16" s="95"/>
      <c r="E16" s="95"/>
    </row>
    <row r="17" spans="1:5">
      <c r="A17" s="1"/>
      <c r="B17" s="11"/>
      <c r="C17" s="94"/>
      <c r="D17" s="95"/>
      <c r="E17" s="95"/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7:E17"/>
    <mergeCell ref="A1:E1"/>
    <mergeCell ref="A2:E2"/>
    <mergeCell ref="D3:E3"/>
    <mergeCell ref="C15:E15"/>
    <mergeCell ref="C16:E16"/>
  </mergeCell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E1001"/>
  <sheetViews>
    <sheetView workbookViewId="0">
      <selection activeCell="I18" sqref="I18"/>
    </sheetView>
  </sheetViews>
  <sheetFormatPr defaultColWidth="12.625" defaultRowHeight="15" customHeight="1"/>
  <cols>
    <col min="1" max="1" width="2.75" customWidth="1"/>
    <col min="2" max="2" width="28.625" customWidth="1"/>
    <col min="3" max="3" width="14" customWidth="1"/>
    <col min="4" max="4" width="11.75" customWidth="1"/>
    <col min="5" max="5" width="11.625" customWidth="1"/>
    <col min="6" max="26" width="7.625" customWidth="1"/>
  </cols>
  <sheetData>
    <row r="1" spans="1:5" ht="15.75">
      <c r="A1" s="110" t="s">
        <v>83</v>
      </c>
      <c r="B1" s="95"/>
      <c r="C1" s="95"/>
      <c r="D1" s="95"/>
      <c r="E1" s="95"/>
    </row>
    <row r="2" spans="1:5" s="45" customFormat="1" ht="15.75">
      <c r="A2" s="113" t="s">
        <v>120</v>
      </c>
      <c r="B2" s="110"/>
      <c r="C2" s="110"/>
      <c r="D2" s="110"/>
      <c r="E2" s="110"/>
    </row>
    <row r="3" spans="1:5" ht="15.75">
      <c r="A3" s="111" t="str">
        <f>'Кол.дет '!A21</f>
        <v>МКОУ " _______________  СОШ"</v>
      </c>
      <c r="B3" s="111"/>
      <c r="C3" s="111"/>
      <c r="D3" s="111"/>
      <c r="E3" s="111"/>
    </row>
    <row r="4" spans="1:5">
      <c r="E4" s="21">
        <v>44165</v>
      </c>
    </row>
    <row r="5" spans="1:5">
      <c r="A5" s="22" t="s">
        <v>1</v>
      </c>
      <c r="B5" s="22" t="s">
        <v>84</v>
      </c>
      <c r="C5" s="22" t="s">
        <v>85</v>
      </c>
      <c r="D5" s="22" t="s">
        <v>4</v>
      </c>
      <c r="E5" s="22" t="s">
        <v>86</v>
      </c>
    </row>
    <row r="6" spans="1:5">
      <c r="A6" s="22">
        <v>1</v>
      </c>
      <c r="B6" s="22" t="s">
        <v>87</v>
      </c>
      <c r="C6" s="39" t="str">
        <f>'1'!D4</f>
        <v>02.11.2020 г.</v>
      </c>
      <c r="D6" s="23">
        <f>'1'!D6</f>
        <v>59</v>
      </c>
      <c r="E6" s="24">
        <f>'1'!E15</f>
        <v>3599</v>
      </c>
    </row>
    <row r="7" spans="1:5">
      <c r="A7" s="22">
        <v>2</v>
      </c>
      <c r="B7" s="22" t="s">
        <v>88</v>
      </c>
      <c r="C7" s="39" t="str">
        <f>'2'!D4</f>
        <v>03.11.2020 г.</v>
      </c>
      <c r="D7" s="23">
        <f>'2'!D6</f>
        <v>59</v>
      </c>
      <c r="E7" s="24">
        <f>'2'!E15</f>
        <v>3599</v>
      </c>
    </row>
    <row r="8" spans="1:5">
      <c r="A8" s="22">
        <v>3</v>
      </c>
      <c r="B8" s="22" t="s">
        <v>89</v>
      </c>
      <c r="C8" s="39" t="str">
        <f>'3'!D4</f>
        <v>04.11.2020 г.</v>
      </c>
      <c r="D8" s="23">
        <f>'3'!D6</f>
        <v>59</v>
      </c>
      <c r="E8" s="24">
        <f>'3'!E15</f>
        <v>3598.9999999999995</v>
      </c>
    </row>
    <row r="9" spans="1:5">
      <c r="A9" s="22">
        <v>4</v>
      </c>
      <c r="B9" s="22" t="s">
        <v>90</v>
      </c>
      <c r="C9" s="39" t="str">
        <f>'4'!D4</f>
        <v>05.11.2020 г.</v>
      </c>
      <c r="D9" s="23">
        <f>'4'!D6</f>
        <v>59</v>
      </c>
      <c r="E9" s="24">
        <f>'4'!E15</f>
        <v>3599.0000000000005</v>
      </c>
    </row>
    <row r="10" spans="1:5">
      <c r="A10" s="22">
        <v>5</v>
      </c>
      <c r="B10" s="22" t="s">
        <v>91</v>
      </c>
      <c r="C10" s="39" t="str">
        <f>'5'!D4</f>
        <v>06.11.2020 г.</v>
      </c>
      <c r="D10" s="23">
        <f>'5'!D6</f>
        <v>59</v>
      </c>
      <c r="E10" s="24">
        <f>'5'!E15</f>
        <v>3599</v>
      </c>
    </row>
    <row r="11" spans="1:5">
      <c r="A11" s="22">
        <v>6</v>
      </c>
      <c r="B11" s="22" t="s">
        <v>92</v>
      </c>
      <c r="C11" s="39" t="str">
        <f>'6'!D4</f>
        <v>07.11.2020 г.</v>
      </c>
      <c r="D11" s="23">
        <f>'6'!D6</f>
        <v>44</v>
      </c>
      <c r="E11" s="24">
        <f>'6'!E15</f>
        <v>2684</v>
      </c>
    </row>
    <row r="12" spans="1:5">
      <c r="A12" s="22">
        <v>7</v>
      </c>
      <c r="B12" s="22" t="s">
        <v>93</v>
      </c>
      <c r="C12" s="39" t="str">
        <f>'7'!D4</f>
        <v>09.11.2020 г.</v>
      </c>
      <c r="D12" s="23">
        <f>'7'!D6</f>
        <v>59</v>
      </c>
      <c r="E12" s="24">
        <f>'7'!E15</f>
        <v>3599</v>
      </c>
    </row>
    <row r="13" spans="1:5">
      <c r="A13" s="22">
        <v>8</v>
      </c>
      <c r="B13" s="22" t="s">
        <v>94</v>
      </c>
      <c r="C13" s="39" t="str">
        <f>'8'!D4</f>
        <v>10.11.2020 г.</v>
      </c>
      <c r="D13" s="23">
        <f>'8'!D6</f>
        <v>59</v>
      </c>
      <c r="E13" s="24">
        <f>'8'!E15</f>
        <v>3599</v>
      </c>
    </row>
    <row r="14" spans="1:5">
      <c r="A14" s="22">
        <v>9</v>
      </c>
      <c r="B14" s="22" t="s">
        <v>95</v>
      </c>
      <c r="C14" s="39" t="str">
        <f>'9'!D4</f>
        <v>11.11.2020 г.</v>
      </c>
      <c r="D14" s="23">
        <f>'9'!D6</f>
        <v>59</v>
      </c>
      <c r="E14" s="24">
        <f>'9'!E15</f>
        <v>3598.9999999999995</v>
      </c>
    </row>
    <row r="15" spans="1:5">
      <c r="A15" s="22">
        <v>10</v>
      </c>
      <c r="B15" s="22" t="s">
        <v>96</v>
      </c>
      <c r="C15" s="39" t="str">
        <f>'10'!D4</f>
        <v>12.11.2020 г.</v>
      </c>
      <c r="D15" s="23">
        <f>'10'!D6</f>
        <v>59</v>
      </c>
      <c r="E15" s="24">
        <f>'10'!E15</f>
        <v>3599.0000000000005</v>
      </c>
    </row>
    <row r="16" spans="1:5">
      <c r="A16" s="22">
        <v>11</v>
      </c>
      <c r="B16" s="22" t="s">
        <v>97</v>
      </c>
      <c r="C16" s="39" t="str">
        <f>'11'!D4</f>
        <v>13.11.2020 г.</v>
      </c>
      <c r="D16" s="23">
        <f>'11'!D6</f>
        <v>59</v>
      </c>
      <c r="E16" s="24">
        <f>'11'!E15</f>
        <v>3599</v>
      </c>
    </row>
    <row r="17" spans="1:5">
      <c r="A17" s="22">
        <v>12</v>
      </c>
      <c r="B17" s="22" t="s">
        <v>98</v>
      </c>
      <c r="C17" s="39" t="str">
        <f>'12'!D4</f>
        <v>14.11.2020 г.</v>
      </c>
      <c r="D17" s="23">
        <f>'12'!D7</f>
        <v>44</v>
      </c>
      <c r="E17" s="24">
        <f>'12'!E15</f>
        <v>2684</v>
      </c>
    </row>
    <row r="18" spans="1:5">
      <c r="A18" s="22">
        <v>13</v>
      </c>
      <c r="B18" s="22" t="s">
        <v>99</v>
      </c>
      <c r="C18" s="39" t="str">
        <f>'13'!D4</f>
        <v>16.11.2020 г.</v>
      </c>
      <c r="D18" s="23">
        <f>'13'!D6</f>
        <v>59</v>
      </c>
      <c r="E18" s="24">
        <f>'13'!E15</f>
        <v>3599</v>
      </c>
    </row>
    <row r="19" spans="1:5">
      <c r="A19" s="22">
        <v>14</v>
      </c>
      <c r="B19" s="22" t="s">
        <v>100</v>
      </c>
      <c r="C19" s="39" t="str">
        <f>'14'!D4</f>
        <v>17.11.2020 г.</v>
      </c>
      <c r="D19" s="23">
        <f>'14'!D6</f>
        <v>59</v>
      </c>
      <c r="E19" s="24">
        <f>'14'!E15</f>
        <v>3599</v>
      </c>
    </row>
    <row r="20" spans="1:5">
      <c r="A20" s="22">
        <v>15</v>
      </c>
      <c r="B20" s="22" t="s">
        <v>101</v>
      </c>
      <c r="C20" s="39" t="str">
        <f>'15'!D4</f>
        <v>18.11.2020 г.</v>
      </c>
      <c r="D20" s="23">
        <f>'15'!D6</f>
        <v>59</v>
      </c>
      <c r="E20" s="24">
        <f>'15'!E15</f>
        <v>3598.9999999999995</v>
      </c>
    </row>
    <row r="21" spans="1:5">
      <c r="A21" s="22">
        <v>16</v>
      </c>
      <c r="B21" s="22" t="s">
        <v>102</v>
      </c>
      <c r="C21" s="39" t="str">
        <f>'16'!D4</f>
        <v>19.11.2020 г.</v>
      </c>
      <c r="D21" s="23">
        <f>'16'!D6</f>
        <v>59</v>
      </c>
      <c r="E21" s="24">
        <f>'16'!E15</f>
        <v>3599.0000000000005</v>
      </c>
    </row>
    <row r="22" spans="1:5" ht="15.75" customHeight="1">
      <c r="A22" s="22">
        <v>17</v>
      </c>
      <c r="B22" s="22" t="s">
        <v>103</v>
      </c>
      <c r="C22" s="39" t="str">
        <f>'17'!D4</f>
        <v>20.11.2020 г.</v>
      </c>
      <c r="D22" s="23">
        <f>'17'!D6</f>
        <v>59</v>
      </c>
      <c r="E22" s="24">
        <f>'17'!E15</f>
        <v>3599</v>
      </c>
    </row>
    <row r="23" spans="1:5" ht="15.75" customHeight="1">
      <c r="A23" s="22">
        <v>18</v>
      </c>
      <c r="B23" s="22" t="s">
        <v>104</v>
      </c>
      <c r="C23" s="39" t="str">
        <f>'18'!D4</f>
        <v>21.11.2020 г.</v>
      </c>
      <c r="D23" s="23">
        <f>'18'!D6</f>
        <v>44</v>
      </c>
      <c r="E23" s="24">
        <f>'18'!E15</f>
        <v>2684</v>
      </c>
    </row>
    <row r="24" spans="1:5" ht="15.75" customHeight="1">
      <c r="A24" s="22">
        <v>19</v>
      </c>
      <c r="B24" s="22" t="s">
        <v>105</v>
      </c>
      <c r="C24" s="39" t="str">
        <f>'19'!D4</f>
        <v>23.11.2020 г.</v>
      </c>
      <c r="D24" s="23">
        <f>'19'!D6</f>
        <v>59</v>
      </c>
      <c r="E24" s="24">
        <f>'19'!E15</f>
        <v>3599</v>
      </c>
    </row>
    <row r="25" spans="1:5" ht="15.75" customHeight="1">
      <c r="A25" s="22">
        <v>20</v>
      </c>
      <c r="B25" s="22" t="s">
        <v>106</v>
      </c>
      <c r="C25" s="39" t="str">
        <f>'20'!D4</f>
        <v>24.11.2020 г.</v>
      </c>
      <c r="D25" s="23">
        <f>'20'!D6</f>
        <v>59</v>
      </c>
      <c r="E25" s="24">
        <f>'20'!E15</f>
        <v>3599</v>
      </c>
    </row>
    <row r="26" spans="1:5" ht="15.75" customHeight="1">
      <c r="A26" s="22">
        <v>21</v>
      </c>
      <c r="B26" s="22" t="s">
        <v>107</v>
      </c>
      <c r="C26" s="39" t="str">
        <f>'21'!D4</f>
        <v>25.11.2020 г.</v>
      </c>
      <c r="D26" s="23">
        <f>'21'!D6</f>
        <v>59</v>
      </c>
      <c r="E26" s="24">
        <f>'21'!E15</f>
        <v>3598.9999999999995</v>
      </c>
    </row>
    <row r="27" spans="1:5" ht="15.75" customHeight="1">
      <c r="A27" s="22">
        <v>22</v>
      </c>
      <c r="B27" s="22" t="s">
        <v>108</v>
      </c>
      <c r="C27" s="39" t="str">
        <f>'22'!D4</f>
        <v>26.11.2020 г.</v>
      </c>
      <c r="D27" s="23">
        <f>'22'!D6</f>
        <v>59</v>
      </c>
      <c r="E27" s="24">
        <f>'22'!E15</f>
        <v>3599.0000000000005</v>
      </c>
    </row>
    <row r="28" spans="1:5" ht="15.75" customHeight="1">
      <c r="A28" s="22">
        <v>23</v>
      </c>
      <c r="B28" s="22" t="s">
        <v>109</v>
      </c>
      <c r="C28" s="39" t="str">
        <f>'23'!D4</f>
        <v>27.11.2020 г.</v>
      </c>
      <c r="D28" s="23">
        <f>'23'!D6</f>
        <v>59</v>
      </c>
      <c r="E28" s="24">
        <f>'23'!E15</f>
        <v>3599</v>
      </c>
    </row>
    <row r="29" spans="1:5" ht="15.75" customHeight="1">
      <c r="A29" s="22">
        <v>24</v>
      </c>
      <c r="B29" s="22" t="s">
        <v>110</v>
      </c>
      <c r="C29" s="39" t="str">
        <f>'24'!D4</f>
        <v>28.11.2020 г.</v>
      </c>
      <c r="D29" s="23">
        <f>'24'!D6</f>
        <v>44</v>
      </c>
      <c r="E29" s="24">
        <f>'24'!E15</f>
        <v>2684</v>
      </c>
    </row>
    <row r="30" spans="1:5" ht="15.75" customHeight="1">
      <c r="A30" s="22">
        <v>25</v>
      </c>
      <c r="B30" s="22" t="s">
        <v>111</v>
      </c>
      <c r="C30" s="39" t="str">
        <f>'25'!D4</f>
        <v>30.11.2020 г.</v>
      </c>
      <c r="D30" s="23">
        <f>'25'!D6</f>
        <v>59</v>
      </c>
      <c r="E30" s="24">
        <f>'25'!E15</f>
        <v>3599</v>
      </c>
    </row>
    <row r="31" spans="1:5" ht="15.75" customHeight="1">
      <c r="A31" s="22"/>
      <c r="B31" s="22"/>
      <c r="C31" s="39"/>
      <c r="D31" s="23"/>
      <c r="E31" s="24"/>
    </row>
    <row r="32" spans="1:5" ht="15.75" customHeight="1">
      <c r="A32" s="25"/>
      <c r="B32" s="22"/>
      <c r="C32" s="39"/>
      <c r="D32" s="23"/>
      <c r="E32" s="24"/>
    </row>
    <row r="33" spans="1:5" ht="15.75" customHeight="1">
      <c r="A33" s="22"/>
      <c r="B33" s="26" t="s">
        <v>13</v>
      </c>
      <c r="C33" s="24"/>
      <c r="D33" s="27">
        <f t="shared" ref="D33:E33" si="0">SUM(D6:D32)</f>
        <v>1415</v>
      </c>
      <c r="E33" s="28">
        <f t="shared" si="0"/>
        <v>86315</v>
      </c>
    </row>
    <row r="34" spans="1:5" ht="15.75" customHeight="1">
      <c r="A34" s="29"/>
      <c r="B34" s="30"/>
      <c r="C34" s="31"/>
      <c r="D34" s="32"/>
      <c r="E34" s="33"/>
    </row>
    <row r="35" spans="1:5" ht="15.75" customHeight="1">
      <c r="A35" s="29"/>
      <c r="B35" s="42" t="s">
        <v>112</v>
      </c>
      <c r="C35" s="112">
        <f>E33/D33</f>
        <v>61</v>
      </c>
      <c r="D35" s="112"/>
      <c r="E35" s="33"/>
    </row>
    <row r="36" spans="1:5" ht="15.75" customHeight="1">
      <c r="B36" s="35"/>
      <c r="C36" s="43"/>
      <c r="D36" s="43"/>
    </row>
    <row r="37" spans="1:5" ht="15.75" customHeight="1">
      <c r="B37" s="37" t="s">
        <v>14</v>
      </c>
      <c r="C37" s="101" t="s">
        <v>15</v>
      </c>
      <c r="D37" s="95"/>
      <c r="E37" s="95"/>
    </row>
    <row r="38" spans="1:5" ht="15.75" customHeight="1">
      <c r="B38" s="102" t="str">
        <f>'Кол.дет '!A16</f>
        <v xml:space="preserve"> Директор МКОУ "______________СОШ" ________________(Ф.И.О.)</v>
      </c>
      <c r="C38" s="94" t="s">
        <v>16</v>
      </c>
      <c r="D38" s="94"/>
      <c r="E38" s="94"/>
    </row>
    <row r="39" spans="1:5" ht="15.75" customHeight="1">
      <c r="B39" s="95"/>
      <c r="C39" s="94"/>
      <c r="D39" s="94"/>
      <c r="E39" s="94"/>
    </row>
    <row r="40" spans="1:5" ht="15.75" customHeight="1">
      <c r="B40" s="95"/>
      <c r="C40" s="94"/>
      <c r="D40" s="94"/>
      <c r="E40" s="94"/>
    </row>
    <row r="41" spans="1:5" ht="15.75" customHeight="1">
      <c r="B41" s="34"/>
      <c r="C41" s="41"/>
      <c r="D41" s="36"/>
      <c r="E41" s="36"/>
    </row>
    <row r="42" spans="1:5" ht="15.75" customHeight="1">
      <c r="B42" s="14"/>
      <c r="C42" s="14"/>
      <c r="D42" s="36"/>
      <c r="E42" s="36"/>
    </row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1:E1"/>
    <mergeCell ref="A3:E3"/>
    <mergeCell ref="C37:E37"/>
    <mergeCell ref="C35:D35"/>
    <mergeCell ref="B38:B40"/>
    <mergeCell ref="C38:E40"/>
    <mergeCell ref="A2:E2"/>
  </mergeCells>
  <pageMargins left="0.70866141732283472" right="0.70866141732283472" top="0.74803149606299213" bottom="0.7480314960629921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E1001"/>
  <sheetViews>
    <sheetView workbookViewId="0">
      <selection activeCell="B7" sqref="B7:B10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bestFit="1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23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123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40</v>
      </c>
      <c r="C6" s="15">
        <v>14.555</v>
      </c>
      <c r="D6" s="2">
        <f>'Кол.дет '!A4</f>
        <v>59</v>
      </c>
      <c r="E6" s="4">
        <f t="shared" ref="E6:E10" si="0">C6*D6</f>
        <v>858.745</v>
      </c>
    </row>
    <row r="7" spans="1:5">
      <c r="A7" s="2">
        <v>2</v>
      </c>
      <c r="B7" s="62" t="s">
        <v>41</v>
      </c>
      <c r="C7" s="15">
        <v>23.317</v>
      </c>
      <c r="D7" s="2">
        <f>D6</f>
        <v>59</v>
      </c>
      <c r="E7" s="4">
        <f t="shared" si="0"/>
        <v>1375.703</v>
      </c>
    </row>
    <row r="8" spans="1:5">
      <c r="A8" s="2">
        <v>3</v>
      </c>
      <c r="B8" s="62" t="s">
        <v>42</v>
      </c>
      <c r="C8" s="15">
        <v>6.7279999999999998</v>
      </c>
      <c r="D8" s="2">
        <f>D6</f>
        <v>59</v>
      </c>
      <c r="E8" s="4">
        <f t="shared" si="0"/>
        <v>396.952</v>
      </c>
    </row>
    <row r="9" spans="1:5">
      <c r="A9" s="2">
        <v>4</v>
      </c>
      <c r="B9" s="62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62" t="s">
        <v>32</v>
      </c>
      <c r="C10" s="16">
        <v>14</v>
      </c>
      <c r="D10" s="2">
        <f>D6</f>
        <v>59</v>
      </c>
      <c r="E10" s="4">
        <f t="shared" si="0"/>
        <v>826</v>
      </c>
    </row>
    <row r="11" spans="1:5">
      <c r="A11" s="2">
        <v>6</v>
      </c>
      <c r="B11" s="7"/>
      <c r="C11" s="8"/>
      <c r="D11" s="2"/>
      <c r="E11" s="4"/>
    </row>
    <row r="12" spans="1:5">
      <c r="A12" s="2">
        <v>7</v>
      </c>
      <c r="B12" s="7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3598.9999999999995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E1001"/>
  <sheetViews>
    <sheetView workbookViewId="0">
      <selection activeCell="E9" sqref="E9:E12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29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124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6</v>
      </c>
      <c r="C6" s="3">
        <v>14.977</v>
      </c>
      <c r="D6" s="2">
        <f>'Кол.дет '!A4</f>
        <v>59</v>
      </c>
      <c r="E6" s="4">
        <f t="shared" ref="E6:E12" si="0">C6*D6</f>
        <v>883.64300000000003</v>
      </c>
    </row>
    <row r="7" spans="1:5">
      <c r="A7" s="2">
        <v>2</v>
      </c>
      <c r="B7" s="62" t="s">
        <v>7</v>
      </c>
      <c r="C7" s="3">
        <v>15.21</v>
      </c>
      <c r="D7" s="2">
        <f>D6</f>
        <v>59</v>
      </c>
      <c r="E7" s="4">
        <f t="shared" si="0"/>
        <v>897.3900000000001</v>
      </c>
    </row>
    <row r="8" spans="1:5">
      <c r="A8" s="2">
        <v>3</v>
      </c>
      <c r="B8" s="62" t="s">
        <v>8</v>
      </c>
      <c r="C8" s="3">
        <v>5.1180000000000003</v>
      </c>
      <c r="D8" s="2">
        <f>D6</f>
        <v>59</v>
      </c>
      <c r="E8" s="4">
        <f t="shared" si="0"/>
        <v>301.96200000000005</v>
      </c>
    </row>
    <row r="9" spans="1:5">
      <c r="A9" s="2">
        <v>4</v>
      </c>
      <c r="B9" s="62" t="s">
        <v>9</v>
      </c>
      <c r="C9" s="3">
        <v>3.2949999999999999</v>
      </c>
      <c r="D9" s="2">
        <f>D6</f>
        <v>59</v>
      </c>
      <c r="E9" s="4">
        <f t="shared" si="0"/>
        <v>194.405</v>
      </c>
    </row>
    <row r="10" spans="1:5">
      <c r="A10" s="2">
        <v>5</v>
      </c>
      <c r="B10" s="62" t="s">
        <v>10</v>
      </c>
      <c r="C10" s="4">
        <v>2.4</v>
      </c>
      <c r="D10" s="2">
        <f t="shared" ref="D10:D12" si="1">D7</f>
        <v>59</v>
      </c>
      <c r="E10" s="4">
        <f t="shared" si="0"/>
        <v>141.6</v>
      </c>
    </row>
    <row r="11" spans="1:5">
      <c r="A11" s="2">
        <v>6</v>
      </c>
      <c r="B11" s="62" t="s">
        <v>11</v>
      </c>
      <c r="C11" s="6">
        <v>10</v>
      </c>
      <c r="D11" s="2">
        <f t="shared" si="1"/>
        <v>59</v>
      </c>
      <c r="E11" s="4">
        <f t="shared" si="0"/>
        <v>590</v>
      </c>
    </row>
    <row r="12" spans="1:5">
      <c r="A12" s="2">
        <v>7</v>
      </c>
      <c r="B12" s="62" t="s">
        <v>12</v>
      </c>
      <c r="C12" s="6">
        <v>10</v>
      </c>
      <c r="D12" s="2">
        <f t="shared" si="1"/>
        <v>59</v>
      </c>
      <c r="E12" s="4">
        <f t="shared" si="0"/>
        <v>590</v>
      </c>
    </row>
    <row r="13" spans="1:5">
      <c r="A13" s="2">
        <v>8</v>
      </c>
      <c r="B13" s="66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3599.0000000000005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bestFit="1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33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67"/>
      <c r="B4" s="67"/>
      <c r="C4" s="67"/>
      <c r="D4" s="105" t="s">
        <v>125</v>
      </c>
      <c r="E4" s="106"/>
    </row>
    <row r="5" spans="1:5">
      <c r="A5" s="56" t="s">
        <v>1</v>
      </c>
      <c r="B5" s="56" t="s">
        <v>2</v>
      </c>
      <c r="C5" s="56" t="s">
        <v>3</v>
      </c>
      <c r="D5" s="56" t="s">
        <v>4</v>
      </c>
      <c r="E5" s="56" t="s">
        <v>5</v>
      </c>
    </row>
    <row r="6" spans="1:5">
      <c r="A6" s="56">
        <v>1</v>
      </c>
      <c r="B6" s="62" t="s">
        <v>18</v>
      </c>
      <c r="C6" s="68">
        <v>10.279</v>
      </c>
      <c r="D6" s="56">
        <f>'Кол.дет '!A4</f>
        <v>59</v>
      </c>
      <c r="E6" s="69">
        <f t="shared" ref="E6:E11" si="0">C6*D6</f>
        <v>606.46100000000001</v>
      </c>
    </row>
    <row r="7" spans="1:5">
      <c r="A7" s="56">
        <v>2</v>
      </c>
      <c r="B7" s="62" t="s">
        <v>19</v>
      </c>
      <c r="C7" s="68">
        <v>27.321000000000002</v>
      </c>
      <c r="D7" s="56">
        <f>D6</f>
        <v>59</v>
      </c>
      <c r="E7" s="69">
        <f t="shared" si="0"/>
        <v>1611.9390000000001</v>
      </c>
    </row>
    <row r="8" spans="1:5">
      <c r="A8" s="56">
        <v>3</v>
      </c>
      <c r="B8" s="62" t="s">
        <v>10</v>
      </c>
      <c r="C8" s="70">
        <v>2.4</v>
      </c>
      <c r="D8" s="56">
        <f>D6</f>
        <v>59</v>
      </c>
      <c r="E8" s="69">
        <f t="shared" si="0"/>
        <v>141.6</v>
      </c>
    </row>
    <row r="9" spans="1:5">
      <c r="A9" s="56">
        <v>4</v>
      </c>
      <c r="B9" s="62" t="s">
        <v>20</v>
      </c>
      <c r="C9" s="70">
        <v>6</v>
      </c>
      <c r="D9" s="56">
        <f>D6</f>
        <v>59</v>
      </c>
      <c r="E9" s="69">
        <f t="shared" si="0"/>
        <v>354</v>
      </c>
    </row>
    <row r="10" spans="1:5">
      <c r="A10" s="56">
        <v>5</v>
      </c>
      <c r="B10" s="62" t="s">
        <v>21</v>
      </c>
      <c r="C10" s="70">
        <v>6</v>
      </c>
      <c r="D10" s="56">
        <f>D6</f>
        <v>59</v>
      </c>
      <c r="E10" s="69">
        <f t="shared" si="0"/>
        <v>354</v>
      </c>
    </row>
    <row r="11" spans="1:5">
      <c r="A11" s="56">
        <v>6</v>
      </c>
      <c r="B11" s="62" t="s">
        <v>22</v>
      </c>
      <c r="C11" s="70">
        <v>9</v>
      </c>
      <c r="D11" s="56">
        <f>D6</f>
        <v>59</v>
      </c>
      <c r="E11" s="69">
        <f t="shared" si="0"/>
        <v>531</v>
      </c>
    </row>
    <row r="12" spans="1:5">
      <c r="A12" s="56">
        <v>7</v>
      </c>
      <c r="B12" s="71"/>
      <c r="C12" s="72"/>
      <c r="D12" s="56"/>
      <c r="E12" s="69"/>
    </row>
    <row r="13" spans="1:5">
      <c r="A13" s="56">
        <v>8</v>
      </c>
      <c r="B13" s="66"/>
      <c r="C13" s="69"/>
      <c r="D13" s="56"/>
      <c r="E13" s="69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>
      <c r="A16" s="1"/>
      <c r="B16" s="11"/>
      <c r="C16" s="94"/>
      <c r="D16" s="95"/>
      <c r="E16" s="95"/>
    </row>
    <row r="17" spans="1:5" ht="30" customHeight="1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39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126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62" t="s">
        <v>24</v>
      </c>
      <c r="C6" s="3">
        <v>13.34</v>
      </c>
      <c r="D6" s="2">
        <f>'Кол.дет '!D4</f>
        <v>44</v>
      </c>
      <c r="E6" s="4">
        <f t="shared" ref="E6:E10" si="0">C6*D6</f>
        <v>586.96</v>
      </c>
    </row>
    <row r="7" spans="1:5">
      <c r="A7" s="2">
        <v>2</v>
      </c>
      <c r="B7" s="62" t="s">
        <v>25</v>
      </c>
      <c r="C7" s="4">
        <v>19</v>
      </c>
      <c r="D7" s="2">
        <f>D6</f>
        <v>44</v>
      </c>
      <c r="E7" s="4">
        <f t="shared" si="0"/>
        <v>836</v>
      </c>
    </row>
    <row r="8" spans="1:5">
      <c r="A8" s="2">
        <v>3</v>
      </c>
      <c r="B8" s="62" t="s">
        <v>26</v>
      </c>
      <c r="C8" s="4">
        <v>2</v>
      </c>
      <c r="D8" s="2">
        <f>D6</f>
        <v>44</v>
      </c>
      <c r="E8" s="4">
        <f t="shared" si="0"/>
        <v>88</v>
      </c>
    </row>
    <row r="9" spans="1:5">
      <c r="A9" s="2">
        <v>4</v>
      </c>
      <c r="B9" s="62" t="s">
        <v>27</v>
      </c>
      <c r="C9" s="3">
        <v>25.06</v>
      </c>
      <c r="D9" s="2">
        <f>D6</f>
        <v>44</v>
      </c>
      <c r="E9" s="4">
        <f t="shared" si="0"/>
        <v>1102.6399999999999</v>
      </c>
    </row>
    <row r="10" spans="1:5">
      <c r="A10" s="2">
        <v>5</v>
      </c>
      <c r="B10" s="62" t="s">
        <v>28</v>
      </c>
      <c r="C10" s="4">
        <v>1.6</v>
      </c>
      <c r="D10" s="2">
        <f>D6</f>
        <v>44</v>
      </c>
      <c r="E10" s="4">
        <f t="shared" si="0"/>
        <v>70.400000000000006</v>
      </c>
    </row>
    <row r="11" spans="1:5">
      <c r="A11" s="2">
        <v>6</v>
      </c>
      <c r="B11" s="66"/>
      <c r="C11" s="8"/>
      <c r="D11" s="2"/>
      <c r="E11" s="4"/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66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61.000000000000007</v>
      </c>
      <c r="D15" s="10"/>
      <c r="E15" s="8">
        <f>SUM(E6:E14)</f>
        <v>2684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1" spans="1:5" ht="15" customHeight="1">
      <c r="B21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8.37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43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127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61</v>
      </c>
      <c r="C6" s="15">
        <v>15.125500000000001</v>
      </c>
      <c r="D6" s="2">
        <f>'Кол.дет '!A4</f>
        <v>59</v>
      </c>
      <c r="E6" s="4">
        <f t="shared" ref="E6:E11" si="0">C6*D6</f>
        <v>892.40449999999998</v>
      </c>
    </row>
    <row r="7" spans="1:5">
      <c r="A7" s="2">
        <v>2</v>
      </c>
      <c r="B7" s="73" t="s">
        <v>62</v>
      </c>
      <c r="C7" s="15">
        <v>26.046500000000002</v>
      </c>
      <c r="D7" s="2">
        <f>D6</f>
        <v>59</v>
      </c>
      <c r="E7" s="4">
        <f t="shared" si="0"/>
        <v>1536.7435</v>
      </c>
    </row>
    <row r="8" spans="1:5">
      <c r="A8" s="2">
        <v>3</v>
      </c>
      <c r="B8" s="73" t="s">
        <v>63</v>
      </c>
      <c r="C8" s="15">
        <v>6.9279999999999999</v>
      </c>
      <c r="D8" s="2">
        <f>D6</f>
        <v>59</v>
      </c>
      <c r="E8" s="4">
        <f t="shared" si="0"/>
        <v>408.75200000000001</v>
      </c>
    </row>
    <row r="9" spans="1:5">
      <c r="A9" s="2">
        <v>4</v>
      </c>
      <c r="B9" s="73" t="s">
        <v>10</v>
      </c>
      <c r="C9" s="16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73" t="s">
        <v>64</v>
      </c>
      <c r="C10" s="16">
        <v>6</v>
      </c>
      <c r="D10" s="2">
        <f>D6</f>
        <v>59</v>
      </c>
      <c r="E10" s="4">
        <f t="shared" si="0"/>
        <v>354</v>
      </c>
    </row>
    <row r="11" spans="1:5">
      <c r="A11" s="2">
        <v>6</v>
      </c>
      <c r="B11" s="73" t="s">
        <v>53</v>
      </c>
      <c r="C11" s="16">
        <v>4.5</v>
      </c>
      <c r="D11" s="2">
        <f>D6</f>
        <v>59</v>
      </c>
      <c r="E11" s="4">
        <f t="shared" si="0"/>
        <v>265.5</v>
      </c>
    </row>
    <row r="12" spans="1:5">
      <c r="A12" s="2">
        <v>7</v>
      </c>
      <c r="B12" s="66"/>
      <c r="C12" s="8"/>
      <c r="D12" s="2"/>
      <c r="E12" s="4"/>
    </row>
    <row r="13" spans="1:5">
      <c r="A13" s="2">
        <v>8</v>
      </c>
      <c r="B13" s="7"/>
      <c r="C13" s="8"/>
      <c r="D13" s="2"/>
      <c r="E13" s="4"/>
    </row>
    <row r="14" spans="1:5">
      <c r="A14" s="2">
        <v>9</v>
      </c>
      <c r="B14" s="9"/>
      <c r="C14" s="8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E1001"/>
  <sheetViews>
    <sheetView workbookViewId="0">
      <selection sqref="A1:XFD1048576"/>
    </sheetView>
  </sheetViews>
  <sheetFormatPr defaultColWidth="12.625" defaultRowHeight="15" customHeight="1"/>
  <cols>
    <col min="1" max="1" width="2.75" customWidth="1"/>
    <col min="2" max="2" width="31.625" customWidth="1"/>
    <col min="3" max="3" width="9.125" customWidth="1"/>
    <col min="4" max="4" width="11.625" customWidth="1"/>
    <col min="5" max="5" width="9.25" customWidth="1"/>
    <col min="6" max="26" width="7.625" customWidth="1"/>
  </cols>
  <sheetData>
    <row r="1" spans="1:5">
      <c r="A1" s="98" t="s">
        <v>48</v>
      </c>
      <c r="B1" s="95"/>
      <c r="C1" s="95"/>
      <c r="D1" s="95"/>
      <c r="E1" s="95"/>
    </row>
    <row r="2" spans="1:5">
      <c r="A2" s="103" t="s">
        <v>120</v>
      </c>
      <c r="B2" s="95"/>
      <c r="C2" s="95"/>
      <c r="D2" s="95"/>
      <c r="E2" s="95"/>
    </row>
    <row r="3" spans="1:5" s="45" customFormat="1">
      <c r="A3" s="103" t="str">
        <f>'Кол.дет '!A21</f>
        <v>МКОУ " _______________  СОШ"</v>
      </c>
      <c r="B3" s="103"/>
      <c r="C3" s="103"/>
      <c r="D3" s="103"/>
      <c r="E3" s="103"/>
    </row>
    <row r="4" spans="1:5">
      <c r="A4" s="1"/>
      <c r="B4" s="1"/>
      <c r="C4" s="1"/>
      <c r="D4" s="100" t="s">
        <v>128</v>
      </c>
      <c r="E4" s="104"/>
    </row>
    <row r="5" spans="1: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>
      <c r="A6" s="2">
        <v>1</v>
      </c>
      <c r="B6" s="73" t="s">
        <v>66</v>
      </c>
      <c r="C6" s="15">
        <v>13.244999999999999</v>
      </c>
      <c r="D6" s="2">
        <f>'Кол.дет '!A4</f>
        <v>59</v>
      </c>
      <c r="E6" s="4">
        <f t="shared" ref="E6:E10" si="0">C6*D6</f>
        <v>781.45499999999993</v>
      </c>
    </row>
    <row r="7" spans="1:5">
      <c r="A7" s="2">
        <v>2</v>
      </c>
      <c r="B7" s="73" t="s">
        <v>67</v>
      </c>
      <c r="C7" s="15">
        <v>28.507000000000001</v>
      </c>
      <c r="D7" s="2">
        <f>D6</f>
        <v>59</v>
      </c>
      <c r="E7" s="4">
        <f t="shared" si="0"/>
        <v>1681.913</v>
      </c>
    </row>
    <row r="8" spans="1:5">
      <c r="A8" s="2">
        <v>3</v>
      </c>
      <c r="B8" s="73" t="s">
        <v>68</v>
      </c>
      <c r="C8" s="15">
        <v>7.8479999999999999</v>
      </c>
      <c r="D8" s="2">
        <f>D6</f>
        <v>59</v>
      </c>
      <c r="E8" s="4">
        <f t="shared" si="0"/>
        <v>463.03199999999998</v>
      </c>
    </row>
    <row r="9" spans="1:5">
      <c r="A9" s="2">
        <v>4</v>
      </c>
      <c r="B9" s="73" t="s">
        <v>10</v>
      </c>
      <c r="C9" s="15">
        <v>2.4</v>
      </c>
      <c r="D9" s="2">
        <f>D6</f>
        <v>59</v>
      </c>
      <c r="E9" s="4">
        <f t="shared" si="0"/>
        <v>141.6</v>
      </c>
    </row>
    <row r="10" spans="1:5">
      <c r="A10" s="2">
        <v>5</v>
      </c>
      <c r="B10" s="73" t="s">
        <v>22</v>
      </c>
      <c r="C10" s="15">
        <v>9</v>
      </c>
      <c r="D10" s="2">
        <f>D6</f>
        <v>59</v>
      </c>
      <c r="E10" s="4">
        <f t="shared" si="0"/>
        <v>531</v>
      </c>
    </row>
    <row r="11" spans="1:5">
      <c r="A11" s="2">
        <v>6</v>
      </c>
      <c r="B11" s="71"/>
      <c r="C11" s="16"/>
      <c r="D11" s="2"/>
      <c r="E11" s="4"/>
    </row>
    <row r="12" spans="1:5">
      <c r="A12" s="2">
        <v>7</v>
      </c>
      <c r="B12" s="71"/>
      <c r="C12" s="16"/>
      <c r="D12" s="2"/>
      <c r="E12" s="4"/>
    </row>
    <row r="13" spans="1:5">
      <c r="A13" s="2">
        <v>8</v>
      </c>
      <c r="B13" s="5"/>
      <c r="C13" s="16"/>
      <c r="D13" s="2"/>
      <c r="E13" s="4"/>
    </row>
    <row r="14" spans="1:5">
      <c r="A14" s="2">
        <v>9</v>
      </c>
      <c r="B14" s="9"/>
      <c r="C14" s="19"/>
      <c r="D14" s="10"/>
      <c r="E14" s="8"/>
    </row>
    <row r="15" spans="1:5">
      <c r="A15" s="2">
        <v>10</v>
      </c>
      <c r="B15" s="9" t="s">
        <v>13</v>
      </c>
      <c r="C15" s="8">
        <f>SUM(C6:C14)</f>
        <v>61</v>
      </c>
      <c r="D15" s="10"/>
      <c r="E15" s="8">
        <f>SUM(E6:E14)</f>
        <v>3599</v>
      </c>
    </row>
    <row r="16" spans="1:5" ht="30" customHeight="1">
      <c r="A16" s="1"/>
      <c r="B16" s="11"/>
      <c r="C16" s="94"/>
      <c r="D16" s="95"/>
      <c r="E16" s="95"/>
    </row>
    <row r="17" spans="1:5">
      <c r="A17" s="1"/>
      <c r="B17" s="12" t="s">
        <v>14</v>
      </c>
      <c r="C17" s="101" t="s">
        <v>15</v>
      </c>
      <c r="D17" s="95"/>
      <c r="E17" s="95"/>
    </row>
    <row r="18" spans="1:5" ht="45" customHeight="1">
      <c r="A18" s="1"/>
      <c r="B18" s="11" t="str">
        <f>'Кол.дет '!A16</f>
        <v xml:space="preserve"> Директор МКОУ "______________СОШ" ________________(Ф.И.О.)</v>
      </c>
      <c r="C18" s="94" t="s">
        <v>16</v>
      </c>
      <c r="D18" s="95"/>
      <c r="E18" s="95"/>
    </row>
    <row r="19" spans="1:5" ht="15" customHeight="1">
      <c r="B19" s="11"/>
    </row>
    <row r="20" spans="1:5" ht="15" customHeight="1">
      <c r="B20" s="11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C18:E18"/>
    <mergeCell ref="A1:E1"/>
    <mergeCell ref="A2:E2"/>
    <mergeCell ref="D4:E4"/>
    <mergeCell ref="C16:E16"/>
    <mergeCell ref="C17:E17"/>
    <mergeCell ref="A3:E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Кол.дет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Итог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2020-09-25T13:36:17Z</dcterms:created>
  <dcterms:modified xsi:type="dcterms:W3CDTF">2021-03-12T12:08:03Z</dcterms:modified>
</cp:coreProperties>
</file>